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anco Frontoni\GRUPO MILL Dropbox\Franco Alexander Frontoni\Macroeconomía\2020\Prácticos para videos\"/>
    </mc:Choice>
  </mc:AlternateContent>
  <bookViews>
    <workbookView xWindow="0" yWindow="0" windowWidth="22800" windowHeight="9228" activeTab="1"/>
  </bookViews>
  <sheets>
    <sheet name="Planteo Ejercicio" sheetId="1" r:id="rId1"/>
    <sheet name="Res. a)" sheetId="2" r:id="rId2"/>
    <sheet name="Res b)" sheetId="3" r:id="rId3"/>
    <sheet name="Res c) y d)" sheetId="4" r:id="rId4"/>
    <sheet name="Res. e)"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4" l="1"/>
  <c r="G20" i="4"/>
  <c r="I17" i="4"/>
  <c r="H17" i="4"/>
  <c r="G17" i="4"/>
  <c r="D11" i="4"/>
  <c r="D10" i="4"/>
  <c r="D9" i="4"/>
  <c r="C11" i="4"/>
  <c r="C10" i="4"/>
  <c r="C8" i="4" s="1"/>
  <c r="G14" i="4" s="1"/>
  <c r="C9" i="4"/>
  <c r="M10" i="3"/>
  <c r="K10" i="3"/>
  <c r="K17" i="3" s="1"/>
  <c r="H10" i="3"/>
  <c r="H11" i="3"/>
  <c r="M11" i="2"/>
  <c r="M17" i="2" s="1"/>
  <c r="H11" i="2"/>
  <c r="C11" i="2"/>
  <c r="F10" i="3"/>
  <c r="F11" i="3"/>
  <c r="M30" i="3"/>
  <c r="K30" i="3"/>
  <c r="M17" i="3"/>
  <c r="H30" i="3"/>
  <c r="O17" i="2"/>
  <c r="J17" i="2"/>
  <c r="H17" i="2"/>
  <c r="E17" i="2"/>
  <c r="C17" i="2"/>
  <c r="D8" i="4" l="1"/>
  <c r="H14" i="4" s="1"/>
  <c r="I14" i="4" s="1"/>
  <c r="H17" i="3"/>
  <c r="F23" i="3"/>
  <c r="F30" i="3" s="1"/>
  <c r="F17" i="3"/>
</calcChain>
</file>

<file path=xl/comments1.xml><?xml version="1.0" encoding="utf-8"?>
<comments xmlns="http://schemas.openxmlformats.org/spreadsheetml/2006/main">
  <authors>
    <author>Franco Frontoni</author>
  </authors>
  <commentList>
    <comment ref="F10" authorId="0" shapeId="0">
      <text>
        <r>
          <rPr>
            <b/>
            <sz val="9"/>
            <color indexed="81"/>
            <rFont val="Tahoma"/>
            <family val="2"/>
          </rPr>
          <t xml:space="preserve">Pregunta 1:
</t>
        </r>
        <r>
          <rPr>
            <sz val="9"/>
            <color indexed="81"/>
            <rFont val="Tahoma"/>
            <family val="2"/>
          </rPr>
          <t xml:space="preserve">¿Porqué solo consideramos en los egresos e ingresos una parte de ellos y no contemplamos todos los movimientos? 
</t>
        </r>
      </text>
    </comment>
    <comment ref="H11" authorId="0" shapeId="0">
      <text>
        <r>
          <rPr>
            <b/>
            <sz val="9"/>
            <color indexed="81"/>
            <rFont val="Tahoma"/>
            <family val="2"/>
          </rPr>
          <t xml:space="preserve">Aclaración 1:
</t>
        </r>
        <r>
          <rPr>
            <sz val="9"/>
            <color indexed="81"/>
            <rFont val="Tahoma"/>
            <family val="2"/>
          </rPr>
          <t xml:space="preserve">También se podría resolver incluyendo el stock final de 50 como negativo en la columna de egresos. Recuerden que las MP iniciales son un concepto NO CORRIENTE que viene dado del ejercicio anterior. 
</t>
        </r>
      </text>
    </comment>
  </commentList>
</comments>
</file>

<file path=xl/comments2.xml><?xml version="1.0" encoding="utf-8"?>
<comments xmlns="http://schemas.openxmlformats.org/spreadsheetml/2006/main">
  <authors>
    <author>Franco Frontoni</author>
  </authors>
  <commentList>
    <comment ref="H17" authorId="0" shapeId="0">
      <text>
        <r>
          <rPr>
            <b/>
            <sz val="9"/>
            <color indexed="81"/>
            <rFont val="Tahoma"/>
            <family val="2"/>
          </rPr>
          <t>Aclaración 1:</t>
        </r>
        <r>
          <rPr>
            <sz val="9"/>
            <color indexed="81"/>
            <rFont val="Tahoma"/>
            <family val="2"/>
          </rPr>
          <t xml:space="preserve">
La inversión en este ejercicio viene dada por la diferencia entre la Existencia Final (EF) - la Existencia Inicial (EI)</t>
        </r>
      </text>
    </comment>
  </commentList>
</comments>
</file>

<file path=xl/sharedStrings.xml><?xml version="1.0" encoding="utf-8"?>
<sst xmlns="http://schemas.openxmlformats.org/spreadsheetml/2006/main" count="115" uniqueCount="53">
  <si>
    <t>ECONOMÍA</t>
  </si>
  <si>
    <t>Empresa I</t>
  </si>
  <si>
    <t>Empresa II</t>
  </si>
  <si>
    <t>Empresa III</t>
  </si>
  <si>
    <t>Compra MP</t>
  </si>
  <si>
    <t>Vende MP</t>
  </si>
  <si>
    <t xml:space="preserve">Compra MP </t>
  </si>
  <si>
    <t>Vende Bs Intermedios</t>
  </si>
  <si>
    <t>Compra Bs Intermedios</t>
  </si>
  <si>
    <t>Vende Bs Finales a las familias</t>
  </si>
  <si>
    <t>Stock</t>
  </si>
  <si>
    <t>EJERCICIO N° 1 - CUENTAS NACIONALES</t>
  </si>
  <si>
    <t>MACROECONOMIA - FACULTAD DE CS ECONOMICAS Y JURIDICAS DE LA UNLPam</t>
  </si>
  <si>
    <t>a)</t>
  </si>
  <si>
    <t>Materia Prima</t>
  </si>
  <si>
    <t>Valor</t>
  </si>
  <si>
    <t>Concepto</t>
  </si>
  <si>
    <t>EGRESOS</t>
  </si>
  <si>
    <t>INGRESOS</t>
  </si>
  <si>
    <t>Venta MP a Empresa II</t>
  </si>
  <si>
    <t>Venta Bs Intermedios a Empresa III</t>
  </si>
  <si>
    <t xml:space="preserve">Compra Bs Intermedios a Empresa II </t>
  </si>
  <si>
    <t>Venta Bs Finales</t>
  </si>
  <si>
    <t>Pago a Factores Productivos</t>
  </si>
  <si>
    <t>Cuenta Conciliación de Capital del Sector Empresas</t>
  </si>
  <si>
    <t>Cuenta de Conciliación de Capital de las Familias</t>
  </si>
  <si>
    <t>Cuenta transacciones Corrientes sector Empresa</t>
  </si>
  <si>
    <t>Cuenta de transacciones Corrientes de las Familias</t>
  </si>
  <si>
    <t>Venta Bs Finales a Familias</t>
  </si>
  <si>
    <t>Variación stock de existencias</t>
  </si>
  <si>
    <t>Pagos y Transferencias Netas</t>
  </si>
  <si>
    <t>Compra Bs Finales a Empresa III</t>
  </si>
  <si>
    <t>Pagos recibidos de Empresas I, II y III</t>
  </si>
  <si>
    <t>Ahorro de las Familias</t>
  </si>
  <si>
    <t>Producción Total</t>
  </si>
  <si>
    <t>Insumos</t>
  </si>
  <si>
    <t>Total</t>
  </si>
  <si>
    <t>b)</t>
  </si>
  <si>
    <t>c)</t>
  </si>
  <si>
    <t>d)</t>
  </si>
  <si>
    <t>Valor Agregado=</t>
  </si>
  <si>
    <t>Producción Total - Insumos</t>
  </si>
  <si>
    <t>VA=</t>
  </si>
  <si>
    <t>PT</t>
  </si>
  <si>
    <t>Gasto Total=</t>
  </si>
  <si>
    <t>Consumo + Inversión</t>
  </si>
  <si>
    <t>GT=</t>
  </si>
  <si>
    <t>C</t>
  </si>
  <si>
    <t>I</t>
  </si>
  <si>
    <t>Remuneración Total= Pago a los factores productivos</t>
  </si>
  <si>
    <t>VI=</t>
  </si>
  <si>
    <t>Pagos</t>
  </si>
  <si>
    <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</si>
</sst>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20"/>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s>
  <borders count="3">
    <border>
      <left/>
      <right/>
      <top/>
      <bottom/>
      <diagonal/>
    </border>
    <border>
      <left style="medium">
        <color auto="1"/>
      </left>
      <right/>
      <top/>
      <bottom/>
      <diagonal/>
    </border>
    <border>
      <left/>
      <right/>
      <top/>
      <bottom style="medium">
        <color auto="1"/>
      </bottom>
      <diagonal/>
    </border>
  </borders>
  <cellStyleXfs count="1">
    <xf numFmtId="0" fontId="0" fillId="0" borderId="0"/>
  </cellStyleXfs>
  <cellXfs count="15">
    <xf numFmtId="0" fontId="0" fillId="0" borderId="0" xfId="0"/>
    <xf numFmtId="0" fontId="2" fillId="2" borderId="0" xfId="0" applyFont="1" applyFill="1" applyAlignment="1">
      <alignment horizontal="center"/>
    </xf>
    <xf numFmtId="0" fontId="0" fillId="4" borderId="0" xfId="0" applyFill="1" applyAlignment="1">
      <alignment horizontal="center"/>
    </xf>
    <xf numFmtId="0" fontId="1" fillId="0" borderId="0" xfId="0" applyFont="1"/>
    <xf numFmtId="0" fontId="0" fillId="0" borderId="1" xfId="0" applyBorder="1"/>
    <xf numFmtId="0" fontId="0" fillId="0" borderId="0" xfId="0" applyBorder="1"/>
    <xf numFmtId="0" fontId="0" fillId="0" borderId="2" xfId="0" applyFont="1" applyBorder="1" applyAlignment="1">
      <alignment horizontal="center"/>
    </xf>
    <xf numFmtId="0" fontId="0" fillId="5" borderId="0" xfId="0" applyFill="1" applyAlignment="1">
      <alignment horizontal="center"/>
    </xf>
    <xf numFmtId="0" fontId="0" fillId="0" borderId="1" xfId="0" applyBorder="1" applyAlignment="1">
      <alignment wrapText="1"/>
    </xf>
    <xf numFmtId="0" fontId="0" fillId="0" borderId="0" xfId="0" applyBorder="1" applyAlignment="1">
      <alignment wrapText="1"/>
    </xf>
    <xf numFmtId="0" fontId="1" fillId="3" borderId="0" xfId="0" applyFont="1" applyFill="1" applyBorder="1"/>
    <xf numFmtId="0" fontId="0" fillId="6" borderId="0" xfId="0" applyFill="1" applyBorder="1" applyAlignment="1">
      <alignment wrapText="1"/>
    </xf>
    <xf numFmtId="0" fontId="0" fillId="6" borderId="0" xfId="0" applyFill="1" applyBorder="1"/>
    <xf numFmtId="0" fontId="1" fillId="0" borderId="2" xfId="0" applyFont="1" applyBorder="1" applyAlignment="1">
      <alignment horizontal="center"/>
    </xf>
    <xf numFmtId="0" fontId="0" fillId="6"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3D942B8-6CF4-4B18-B19C-2DF65AE562C4}" type="doc">
      <dgm:prSet loTypeId="urn:microsoft.com/office/officeart/2005/8/layout/chevron1" loCatId="process" qsTypeId="urn:microsoft.com/office/officeart/2005/8/quickstyle/simple1" qsCatId="simple" csTypeId="urn:microsoft.com/office/officeart/2005/8/colors/accent1_2" csCatId="accent1" phldr="1"/>
      <dgm:spPr/>
    </dgm:pt>
    <dgm:pt modelId="{DAC79737-FB76-4CB4-95F5-4DA1FDD9DC6D}">
      <dgm:prSet phldrT="[Texto]"/>
      <dgm:spPr/>
      <dgm:t>
        <a:bodyPr/>
        <a:lstStyle/>
        <a:p>
          <a:r>
            <a:rPr lang="es-AR"/>
            <a:t>movimientos del ejercicio</a:t>
          </a:r>
        </a:p>
      </dgm:t>
    </dgm:pt>
    <dgm:pt modelId="{45C5ECD0-5BAE-404D-96E9-742A68CB0DDD}" type="parTrans" cxnId="{37A09FD0-E306-4BFB-9B00-8EC90812114C}">
      <dgm:prSet/>
      <dgm:spPr/>
      <dgm:t>
        <a:bodyPr/>
        <a:lstStyle/>
        <a:p>
          <a:endParaRPr lang="es-AR"/>
        </a:p>
      </dgm:t>
    </dgm:pt>
    <dgm:pt modelId="{53D0D7AE-15C9-45C7-8C7A-1C3769D6D816}" type="sibTrans" cxnId="{37A09FD0-E306-4BFB-9B00-8EC90812114C}">
      <dgm:prSet/>
      <dgm:spPr/>
      <dgm:t>
        <a:bodyPr/>
        <a:lstStyle/>
        <a:p>
          <a:endParaRPr lang="es-AR"/>
        </a:p>
      </dgm:t>
    </dgm:pt>
    <dgm:pt modelId="{EA1B07DD-445B-4F3D-8084-AE3829933030}" type="pres">
      <dgm:prSet presAssocID="{63D942B8-6CF4-4B18-B19C-2DF65AE562C4}" presName="Name0" presStyleCnt="0">
        <dgm:presLayoutVars>
          <dgm:dir/>
          <dgm:animLvl val="lvl"/>
          <dgm:resizeHandles val="exact"/>
        </dgm:presLayoutVars>
      </dgm:prSet>
      <dgm:spPr/>
    </dgm:pt>
    <dgm:pt modelId="{BE19EE86-0839-4102-A3BC-91925FE01AAD}" type="pres">
      <dgm:prSet presAssocID="{DAC79737-FB76-4CB4-95F5-4DA1FDD9DC6D}" presName="parTxOnly" presStyleLbl="node1" presStyleIdx="0" presStyleCnt="1" custLinFactY="12121" custLinFactNeighborX="4127" custLinFactNeighborY="100000">
        <dgm:presLayoutVars>
          <dgm:chMax val="0"/>
          <dgm:chPref val="0"/>
          <dgm:bulletEnabled val="1"/>
        </dgm:presLayoutVars>
      </dgm:prSet>
      <dgm:spPr/>
    </dgm:pt>
  </dgm:ptLst>
  <dgm:cxnLst>
    <dgm:cxn modelId="{37A09FD0-E306-4BFB-9B00-8EC90812114C}" srcId="{63D942B8-6CF4-4B18-B19C-2DF65AE562C4}" destId="{DAC79737-FB76-4CB4-95F5-4DA1FDD9DC6D}" srcOrd="0" destOrd="0" parTransId="{45C5ECD0-5BAE-404D-96E9-742A68CB0DDD}" sibTransId="{53D0D7AE-15C9-45C7-8C7A-1C3769D6D816}"/>
    <dgm:cxn modelId="{0B439B26-D533-4850-A1AF-F4F7D02AEF97}" type="presOf" srcId="{63D942B8-6CF4-4B18-B19C-2DF65AE562C4}" destId="{EA1B07DD-445B-4F3D-8084-AE3829933030}" srcOrd="0" destOrd="0" presId="urn:microsoft.com/office/officeart/2005/8/layout/chevron1"/>
    <dgm:cxn modelId="{1758C18B-D24A-4AA0-AD18-9C7ED9798042}" type="presOf" srcId="{DAC79737-FB76-4CB4-95F5-4DA1FDD9DC6D}" destId="{BE19EE86-0839-4102-A3BC-91925FE01AAD}" srcOrd="0" destOrd="0" presId="urn:microsoft.com/office/officeart/2005/8/layout/chevron1"/>
    <dgm:cxn modelId="{3173BEA9-3A44-4F8D-A1CB-73FD1C8503E2}" type="presParOf" srcId="{EA1B07DD-445B-4F3D-8084-AE3829933030}" destId="{BE19EE86-0839-4102-A3BC-91925FE01AAD}" srcOrd="0"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63D942B8-6CF4-4B18-B19C-2DF65AE562C4}" type="doc">
      <dgm:prSet loTypeId="urn:microsoft.com/office/officeart/2005/8/layout/chevron1" loCatId="process" qsTypeId="urn:microsoft.com/office/officeart/2005/8/quickstyle/simple1" qsCatId="simple" csTypeId="urn:microsoft.com/office/officeart/2005/8/colors/accent1_2" csCatId="accent1" phldr="1"/>
      <dgm:spPr/>
    </dgm:pt>
    <dgm:pt modelId="{DAC79737-FB76-4CB4-95F5-4DA1FDD9DC6D}">
      <dgm:prSet phldrT="[Texto]"/>
      <dgm:spPr/>
      <dgm:t>
        <a:bodyPr/>
        <a:lstStyle/>
        <a:p>
          <a:r>
            <a:rPr lang="es-AR"/>
            <a:t>movimientos del ejercicio</a:t>
          </a:r>
        </a:p>
      </dgm:t>
    </dgm:pt>
    <dgm:pt modelId="{45C5ECD0-5BAE-404D-96E9-742A68CB0DDD}" type="parTrans" cxnId="{37A09FD0-E306-4BFB-9B00-8EC90812114C}">
      <dgm:prSet/>
      <dgm:spPr/>
      <dgm:t>
        <a:bodyPr/>
        <a:lstStyle/>
        <a:p>
          <a:endParaRPr lang="es-AR"/>
        </a:p>
      </dgm:t>
    </dgm:pt>
    <dgm:pt modelId="{53D0D7AE-15C9-45C7-8C7A-1C3769D6D816}" type="sibTrans" cxnId="{37A09FD0-E306-4BFB-9B00-8EC90812114C}">
      <dgm:prSet/>
      <dgm:spPr/>
      <dgm:t>
        <a:bodyPr/>
        <a:lstStyle/>
        <a:p>
          <a:endParaRPr lang="es-AR"/>
        </a:p>
      </dgm:t>
    </dgm:pt>
    <dgm:pt modelId="{EA1B07DD-445B-4F3D-8084-AE3829933030}" type="pres">
      <dgm:prSet presAssocID="{63D942B8-6CF4-4B18-B19C-2DF65AE562C4}" presName="Name0" presStyleCnt="0">
        <dgm:presLayoutVars>
          <dgm:dir/>
          <dgm:animLvl val="lvl"/>
          <dgm:resizeHandles val="exact"/>
        </dgm:presLayoutVars>
      </dgm:prSet>
      <dgm:spPr/>
    </dgm:pt>
    <dgm:pt modelId="{BE19EE86-0839-4102-A3BC-91925FE01AAD}" type="pres">
      <dgm:prSet presAssocID="{DAC79737-FB76-4CB4-95F5-4DA1FDD9DC6D}" presName="parTxOnly" presStyleLbl="node1" presStyleIdx="0" presStyleCnt="1" custLinFactY="12121" custLinFactNeighborX="4127" custLinFactNeighborY="100000">
        <dgm:presLayoutVars>
          <dgm:chMax val="0"/>
          <dgm:chPref val="0"/>
          <dgm:bulletEnabled val="1"/>
        </dgm:presLayoutVars>
      </dgm:prSet>
      <dgm:spPr/>
    </dgm:pt>
  </dgm:ptLst>
  <dgm:cxnLst>
    <dgm:cxn modelId="{37A09FD0-E306-4BFB-9B00-8EC90812114C}" srcId="{63D942B8-6CF4-4B18-B19C-2DF65AE562C4}" destId="{DAC79737-FB76-4CB4-95F5-4DA1FDD9DC6D}" srcOrd="0" destOrd="0" parTransId="{45C5ECD0-5BAE-404D-96E9-742A68CB0DDD}" sibTransId="{53D0D7AE-15C9-45C7-8C7A-1C3769D6D816}"/>
    <dgm:cxn modelId="{D4C1EB88-58AA-4080-B03C-6EF30D122CFC}" type="presOf" srcId="{DAC79737-FB76-4CB4-95F5-4DA1FDD9DC6D}" destId="{BE19EE86-0839-4102-A3BC-91925FE01AAD}" srcOrd="0" destOrd="0" presId="urn:microsoft.com/office/officeart/2005/8/layout/chevron1"/>
    <dgm:cxn modelId="{D6E65057-93F0-4501-AE9F-18C00587F052}" type="presOf" srcId="{63D942B8-6CF4-4B18-B19C-2DF65AE562C4}" destId="{EA1B07DD-445B-4F3D-8084-AE3829933030}" srcOrd="0" destOrd="0" presId="urn:microsoft.com/office/officeart/2005/8/layout/chevron1"/>
    <dgm:cxn modelId="{C9C8F799-0618-44B9-8C2F-6475B58307E6}" type="presParOf" srcId="{EA1B07DD-445B-4F3D-8084-AE3829933030}" destId="{BE19EE86-0839-4102-A3BC-91925FE01AAD}" srcOrd="0" destOrd="0" presId="urn:microsoft.com/office/officeart/2005/8/layout/chevron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19EE86-0839-4102-A3BC-91925FE01AAD}">
      <dsp:nvSpPr>
        <dsp:cNvPr id="0" name=""/>
        <dsp:cNvSpPr/>
      </dsp:nvSpPr>
      <dsp:spPr>
        <a:xfrm>
          <a:off x="2009" y="0"/>
          <a:ext cx="2055390" cy="502920"/>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21336" rIns="21336" bIns="21336" numCol="1" spcCol="1270" anchor="ctr" anchorCtr="0">
          <a:noAutofit/>
        </a:bodyPr>
        <a:lstStyle/>
        <a:p>
          <a:pPr lvl="0" algn="ctr" defTabSz="711200">
            <a:lnSpc>
              <a:spcPct val="90000"/>
            </a:lnSpc>
            <a:spcBef>
              <a:spcPct val="0"/>
            </a:spcBef>
            <a:spcAft>
              <a:spcPct val="35000"/>
            </a:spcAft>
          </a:pPr>
          <a:r>
            <a:rPr lang="es-AR" sz="1600" kern="1200"/>
            <a:t>movimientos del ejercicio</a:t>
          </a:r>
        </a:p>
      </dsp:txBody>
      <dsp:txXfrm>
        <a:off x="253469" y="0"/>
        <a:ext cx="1552470" cy="50292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19EE86-0839-4102-A3BC-91925FE01AAD}">
      <dsp:nvSpPr>
        <dsp:cNvPr id="0" name=""/>
        <dsp:cNvSpPr/>
      </dsp:nvSpPr>
      <dsp:spPr>
        <a:xfrm>
          <a:off x="2009" y="0"/>
          <a:ext cx="2055390" cy="502920"/>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21336" rIns="21336" bIns="21336" numCol="1" spcCol="1270" anchor="ctr" anchorCtr="0">
          <a:noAutofit/>
        </a:bodyPr>
        <a:lstStyle/>
        <a:p>
          <a:pPr lvl="0" algn="ctr" defTabSz="711200">
            <a:lnSpc>
              <a:spcPct val="90000"/>
            </a:lnSpc>
            <a:spcBef>
              <a:spcPct val="0"/>
            </a:spcBef>
            <a:spcAft>
              <a:spcPct val="35000"/>
            </a:spcAft>
          </a:pPr>
          <a:r>
            <a:rPr lang="es-AR" sz="1600" kern="1200"/>
            <a:t>movimientos del ejercicio</a:t>
          </a:r>
        </a:p>
      </dsp:txBody>
      <dsp:txXfrm>
        <a:off x="253469" y="0"/>
        <a:ext cx="1552470" cy="502920"/>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198120</xdr:colOff>
      <xdr:row>9</xdr:row>
      <xdr:rowOff>106680</xdr:rowOff>
    </xdr:from>
    <xdr:to>
      <xdr:col>5</xdr:col>
      <xdr:colOff>670560</xdr:colOff>
      <xdr:row>12</xdr:row>
      <xdr:rowOff>60960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8</xdr:col>
      <xdr:colOff>190500</xdr:colOff>
      <xdr:row>9</xdr:row>
      <xdr:rowOff>91440</xdr:rowOff>
    </xdr:from>
    <xdr:to>
      <xdr:col>10</xdr:col>
      <xdr:colOff>662940</xdr:colOff>
      <xdr:row>12</xdr:row>
      <xdr:rowOff>45720</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594360</xdr:colOff>
      <xdr:row>21</xdr:row>
      <xdr:rowOff>167640</xdr:rowOff>
    </xdr:from>
    <xdr:to>
      <xdr:col>11</xdr:col>
      <xdr:colOff>472440</xdr:colOff>
      <xdr:row>37</xdr:row>
      <xdr:rowOff>144780</xdr:rowOff>
    </xdr:to>
    <xdr:sp macro="" textlink="">
      <xdr:nvSpPr>
        <xdr:cNvPr id="2" name="CuadroTexto 1"/>
        <xdr:cNvSpPr txBox="1"/>
      </xdr:nvSpPr>
      <xdr:spPr>
        <a:xfrm>
          <a:off x="1386840" y="4015740"/>
          <a:ext cx="8663940" cy="2903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a:solidFill>
                <a:schemeClr val="dk1"/>
              </a:solidFill>
              <a:effectLst/>
              <a:latin typeface="+mn-lt"/>
              <a:ea typeface="+mn-ea"/>
              <a:cs typeface="+mn-cs"/>
            </a:rPr>
            <a:t>La</a:t>
          </a:r>
          <a:r>
            <a:rPr lang="es-AR" sz="1100" baseline="0">
              <a:solidFill>
                <a:schemeClr val="dk1"/>
              </a:solidFill>
              <a:effectLst/>
              <a:latin typeface="+mn-lt"/>
              <a:ea typeface="+mn-ea"/>
              <a:cs typeface="+mn-cs"/>
            </a:rPr>
            <a:t> </a:t>
          </a:r>
          <a:r>
            <a:rPr lang="es-AR" sz="1100">
              <a:solidFill>
                <a:schemeClr val="dk1"/>
              </a:solidFill>
              <a:effectLst/>
              <a:latin typeface="+mn-lt"/>
              <a:ea typeface="+mn-ea"/>
              <a:cs typeface="+mn-cs"/>
            </a:rPr>
            <a:t>capacidad productiva de un país está expresada por su “producto” y no por su producción, ya que en este segundo caso, estamos duplicando la imputación de muchos bienes. Cada sector productivo está constituido por un agregado de unidades productivas que operan simultáneamente. Cada sector productivo produce una variada gama de productos para los cuales emplea insumos provenientes de todos los sectores productivos (incluido él mismo).  </a:t>
          </a:r>
          <a:br>
            <a:rPr lang="es-AR" sz="1100">
              <a:solidFill>
                <a:schemeClr val="dk1"/>
              </a:solidFill>
              <a:effectLst/>
              <a:latin typeface="+mn-lt"/>
              <a:ea typeface="+mn-ea"/>
              <a:cs typeface="+mn-cs"/>
            </a:rPr>
          </a:br>
          <a:r>
            <a:rPr lang="es-AR" sz="1100">
              <a:solidFill>
                <a:schemeClr val="dk1"/>
              </a:solidFill>
              <a:effectLst/>
              <a:latin typeface="+mn-lt"/>
              <a:ea typeface="+mn-ea"/>
              <a:cs typeface="+mn-cs"/>
            </a:rPr>
            <a:t>Hay 3</a:t>
          </a:r>
          <a:r>
            <a:rPr lang="es-AR" sz="1100" baseline="0">
              <a:solidFill>
                <a:schemeClr val="dk1"/>
              </a:solidFill>
              <a:effectLst/>
              <a:latin typeface="+mn-lt"/>
              <a:ea typeface="+mn-ea"/>
              <a:cs typeface="+mn-cs"/>
            </a:rPr>
            <a:t> métodos para medir el PRODUCTO de una economía:</a:t>
          </a:r>
          <a:br>
            <a:rPr lang="es-AR" sz="1100" baseline="0">
              <a:solidFill>
                <a:schemeClr val="dk1"/>
              </a:solidFill>
              <a:effectLst/>
              <a:latin typeface="+mn-lt"/>
              <a:ea typeface="+mn-ea"/>
              <a:cs typeface="+mn-cs"/>
            </a:rPr>
          </a:br>
          <a:r>
            <a:rPr lang="es-AR" sz="1100" baseline="0">
              <a:solidFill>
                <a:schemeClr val="dk1"/>
              </a:solidFill>
              <a:effectLst/>
              <a:latin typeface="+mn-lt"/>
              <a:ea typeface="+mn-ea"/>
              <a:cs typeface="+mn-cs"/>
            </a:rPr>
            <a:t>1) Método del Valor Agregado o producto: producción total - insumos</a:t>
          </a:r>
          <a:br>
            <a:rPr lang="es-AR" sz="1100" baseline="0">
              <a:solidFill>
                <a:schemeClr val="dk1"/>
              </a:solidFill>
              <a:effectLst/>
              <a:latin typeface="+mn-lt"/>
              <a:ea typeface="+mn-ea"/>
              <a:cs typeface="+mn-cs"/>
            </a:rPr>
          </a:br>
          <a:r>
            <a:rPr lang="es-AR" sz="1100" baseline="0">
              <a:solidFill>
                <a:schemeClr val="dk1"/>
              </a:solidFill>
              <a:effectLst/>
              <a:latin typeface="+mn-lt"/>
              <a:ea typeface="+mn-ea"/>
              <a:cs typeface="+mn-cs"/>
            </a:rPr>
            <a:t>2) Método del Gasto: es la sumatoria de las demandas finales de bienes y servicios en un período de tiempo dado. </a:t>
          </a:r>
          <a:r>
            <a:rPr lang="es-AR" sz="1100">
              <a:solidFill>
                <a:schemeClr val="dk1"/>
              </a:solidFill>
              <a:effectLst/>
              <a:latin typeface="+mn-lt"/>
              <a:ea typeface="+mn-ea"/>
              <a:cs typeface="+mn-cs"/>
            </a:rPr>
            <a:t>Sumando todos los gastos realizados por los agentes económicos de todos los bienes producidos dentro de un país obtenemos el Gasto Bruto Interno (GBI) que visto del lado de las empresas es el Producto Interno Bruto a precios de mercado (PIBpm). Surge así la ecuación macroeconómica fundamental:</a:t>
          </a:r>
        </a:p>
        <a:p>
          <a:r>
            <a:rPr lang="es-AR" sz="1100" i="1">
              <a:solidFill>
                <a:schemeClr val="dk1"/>
              </a:solidFill>
              <a:effectLst/>
              <a:latin typeface="+mn-lt"/>
              <a:ea typeface="+mn-ea"/>
              <a:cs typeface="+mn-cs"/>
            </a:rPr>
            <a:t>PBIpm = GBI = C + IBI + G + X - M</a:t>
          </a:r>
          <a:endParaRPr lang="es-A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AR" sz="1100">
              <a:solidFill>
                <a:schemeClr val="dk1"/>
              </a:solidFill>
              <a:effectLst/>
              <a:latin typeface="+mn-lt"/>
              <a:ea typeface="+mn-ea"/>
              <a:cs typeface="+mn-cs"/>
            </a:rPr>
            <a:t>3) Método</a:t>
          </a:r>
          <a:r>
            <a:rPr lang="es-AR" sz="1100" baseline="0">
              <a:solidFill>
                <a:schemeClr val="dk1"/>
              </a:solidFill>
              <a:effectLst/>
              <a:latin typeface="+mn-lt"/>
              <a:ea typeface="+mn-ea"/>
              <a:cs typeface="+mn-cs"/>
            </a:rPr>
            <a:t> del Ingreso: es la sumatoria de ingresos de los factores productivos utilizados en el proceso de producción. para llevar adelante el proceso de producción las empresas necesitan contratar factores productivos, el valor de estos recursos en definitiva es el valor de los bienes y servicios finales. Este método permite obtener el Ingreso Bruto Interno (YBI) que se define como el valor total de los factores utilizados en el proceso productivo, medido por su costo para las empresas o bien por el valor de las retribuciones globales a los factores de producción internos.</a:t>
          </a:r>
        </a:p>
        <a:p>
          <a:pPr marL="0" marR="0" lvl="0" indent="0" defTabSz="914400" eaLnBrk="1" fontAlgn="auto" latinLnBrk="0" hangingPunct="1">
            <a:lnSpc>
              <a:spcPct val="100000"/>
            </a:lnSpc>
            <a:spcBef>
              <a:spcPts val="0"/>
            </a:spcBef>
            <a:spcAft>
              <a:spcPts val="0"/>
            </a:spcAft>
            <a:buClrTx/>
            <a:buSzTx/>
            <a:buFontTx/>
            <a:buNone/>
            <a:tabLst/>
            <a:defRPr/>
          </a:pPr>
          <a:r>
            <a:rPr lang="es-AR" sz="1100" baseline="0">
              <a:solidFill>
                <a:schemeClr val="dk1"/>
              </a:solidFill>
              <a:effectLst/>
              <a:latin typeface="+mn-lt"/>
              <a:ea typeface="+mn-ea"/>
              <a:cs typeface="+mn-cs"/>
            </a:rPr>
            <a:t>Ybi = remuneración factor trabajo (w) + remuneración factor capital (i) + remuneración factor tierra (r) + remuneración factor empresario (benf) + amortización (d) </a:t>
          </a:r>
        </a:p>
        <a:p>
          <a:pPr marL="0" marR="0" lvl="0" indent="0" defTabSz="914400" eaLnBrk="1" fontAlgn="auto" latinLnBrk="0" hangingPunct="1">
            <a:lnSpc>
              <a:spcPct val="100000"/>
            </a:lnSpc>
            <a:spcBef>
              <a:spcPts val="0"/>
            </a:spcBef>
            <a:spcAft>
              <a:spcPts val="0"/>
            </a:spcAft>
            <a:buClrTx/>
            <a:buSzTx/>
            <a:buFontTx/>
            <a:buNone/>
            <a:tabLst/>
            <a:defRPr/>
          </a:pPr>
          <a:endParaRPr lang="es-AR" sz="1100">
            <a:solidFill>
              <a:schemeClr val="dk1"/>
            </a:solidFill>
            <a:effectLst/>
            <a:latin typeface="+mn-lt"/>
            <a:ea typeface="+mn-ea"/>
            <a:cs typeface="+mn-cs"/>
          </a:endParaRPr>
        </a:p>
        <a:p>
          <a:endParaRPr lang="es-A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99060</xdr:colOff>
      <xdr:row>6</xdr:row>
      <xdr:rowOff>129540</xdr:rowOff>
    </xdr:from>
    <xdr:to>
      <xdr:col>9</xdr:col>
      <xdr:colOff>83820</xdr:colOff>
      <xdr:row>21</xdr:row>
      <xdr:rowOff>177165</xdr:rowOff>
    </xdr:to>
    <xdr:pic>
      <xdr:nvPicPr>
        <xdr:cNvPr id="2" name="Imagen 1" descr="cuentas nacionales"/>
        <xdr:cNvPicPr/>
      </xdr:nvPicPr>
      <xdr:blipFill>
        <a:blip xmlns:r="http://schemas.openxmlformats.org/officeDocument/2006/relationships" r:embed="rId1"/>
        <a:srcRect/>
        <a:stretch>
          <a:fillRect/>
        </a:stretch>
      </xdr:blipFill>
      <xdr:spPr bwMode="auto">
        <a:xfrm>
          <a:off x="891540" y="1226820"/>
          <a:ext cx="6324600" cy="2790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3"/>
  <sheetViews>
    <sheetView showGridLines="0" zoomScaleNormal="100" workbookViewId="0">
      <selection activeCell="F22" sqref="F22"/>
    </sheetView>
  </sheetViews>
  <sheetFormatPr baseColWidth="10" defaultRowHeight="14.4" x14ac:dyDescent="0.3"/>
  <cols>
    <col min="7" max="7" width="18.77734375" bestFit="1" customWidth="1"/>
    <col min="12" max="12" width="25.5546875" bestFit="1" customWidth="1"/>
  </cols>
  <sheetData>
    <row r="3" spans="2:13" x14ac:dyDescent="0.3">
      <c r="B3" s="3" t="s">
        <v>11</v>
      </c>
    </row>
    <row r="4" spans="2:13" x14ac:dyDescent="0.3">
      <c r="B4" s="3" t="s">
        <v>12</v>
      </c>
    </row>
    <row r="5" spans="2:13" x14ac:dyDescent="0.3">
      <c r="B5" s="3"/>
    </row>
    <row r="6" spans="2:13" x14ac:dyDescent="0.3">
      <c r="B6" s="1" t="s">
        <v>0</v>
      </c>
      <c r="C6" s="1"/>
      <c r="D6" s="1"/>
      <c r="E6" s="1"/>
      <c r="F6" s="1"/>
      <c r="G6" s="1"/>
      <c r="H6" s="1"/>
      <c r="I6" s="1"/>
      <c r="J6" s="1"/>
      <c r="K6" s="1"/>
      <c r="L6" s="1"/>
      <c r="M6" s="1"/>
    </row>
    <row r="7" spans="2:13" x14ac:dyDescent="0.3">
      <c r="B7" s="1"/>
      <c r="C7" s="1"/>
      <c r="D7" s="1"/>
      <c r="E7" s="1"/>
      <c r="F7" s="1"/>
      <c r="G7" s="1"/>
      <c r="H7" s="1"/>
      <c r="I7" s="1"/>
      <c r="J7" s="1"/>
      <c r="K7" s="1"/>
      <c r="L7" s="1"/>
      <c r="M7" s="1"/>
    </row>
    <row r="10" spans="2:13" x14ac:dyDescent="0.3">
      <c r="B10" s="2" t="s">
        <v>1</v>
      </c>
      <c r="C10" s="2"/>
      <c r="G10" s="2" t="s">
        <v>2</v>
      </c>
      <c r="H10" s="2"/>
      <c r="L10" s="2" t="s">
        <v>3</v>
      </c>
      <c r="M10" s="2"/>
    </row>
    <row r="11" spans="2:13" x14ac:dyDescent="0.3">
      <c r="B11" t="s">
        <v>4</v>
      </c>
      <c r="C11">
        <v>50</v>
      </c>
      <c r="G11" t="s">
        <v>6</v>
      </c>
      <c r="H11">
        <v>70</v>
      </c>
      <c r="L11" t="s">
        <v>8</v>
      </c>
      <c r="M11">
        <v>130</v>
      </c>
    </row>
    <row r="12" spans="2:13" x14ac:dyDescent="0.3">
      <c r="B12" t="s">
        <v>5</v>
      </c>
      <c r="C12">
        <v>70</v>
      </c>
      <c r="G12" t="s">
        <v>7</v>
      </c>
      <c r="H12">
        <v>130</v>
      </c>
      <c r="L12" t="s">
        <v>9</v>
      </c>
      <c r="M12">
        <v>95</v>
      </c>
    </row>
    <row r="13" spans="2:13" x14ac:dyDescent="0.3">
      <c r="L13" t="s">
        <v>10</v>
      </c>
      <c r="M13">
        <v>50</v>
      </c>
    </row>
  </sheetData>
  <mergeCells count="4">
    <mergeCell ref="B6:M7"/>
    <mergeCell ref="B10:C10"/>
    <mergeCell ref="G10:H10"/>
    <mergeCell ref="L10:M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7"/>
  <sheetViews>
    <sheetView showGridLines="0" showRowColHeaders="0" tabSelected="1" workbookViewId="0">
      <selection activeCell="B3" sqref="B3:B4"/>
    </sheetView>
  </sheetViews>
  <sheetFormatPr baseColWidth="10" defaultRowHeight="14.4" x14ac:dyDescent="0.3"/>
  <cols>
    <col min="2" max="2" width="17.21875" customWidth="1"/>
    <col min="3" max="3" width="13.5546875" customWidth="1"/>
    <col min="4" max="4" width="19.44140625" bestFit="1" customWidth="1"/>
    <col min="7" max="7" width="20.5546875" customWidth="1"/>
    <col min="9" max="9" width="19.44140625" bestFit="1" customWidth="1"/>
    <col min="12" max="12" width="20.21875" customWidth="1"/>
  </cols>
  <sheetData>
    <row r="3" spans="1:15" x14ac:dyDescent="0.3">
      <c r="B3" s="3" t="s">
        <v>11</v>
      </c>
      <c r="C3" s="3"/>
    </row>
    <row r="4" spans="1:15" x14ac:dyDescent="0.3">
      <c r="B4" s="3" t="s">
        <v>12</v>
      </c>
      <c r="C4" s="3"/>
    </row>
    <row r="6" spans="1:15" x14ac:dyDescent="0.3">
      <c r="B6" s="3" t="s">
        <v>13</v>
      </c>
      <c r="C6" s="3"/>
    </row>
    <row r="7" spans="1:15" x14ac:dyDescent="0.3">
      <c r="B7" s="2" t="s">
        <v>1</v>
      </c>
      <c r="C7" s="2"/>
      <c r="D7" s="2"/>
      <c r="E7" s="2"/>
      <c r="G7" s="2" t="s">
        <v>2</v>
      </c>
      <c r="H7" s="2"/>
      <c r="I7" s="2"/>
      <c r="J7" s="2"/>
      <c r="L7" s="2" t="s">
        <v>3</v>
      </c>
      <c r="M7" s="2"/>
      <c r="N7" s="2"/>
      <c r="O7" s="2"/>
    </row>
    <row r="8" spans="1:15" x14ac:dyDescent="0.3">
      <c r="B8" s="7" t="s">
        <v>17</v>
      </c>
      <c r="C8" s="7"/>
      <c r="D8" s="7" t="s">
        <v>18</v>
      </c>
      <c r="E8" s="7"/>
      <c r="G8" s="7" t="s">
        <v>17</v>
      </c>
      <c r="H8" s="7"/>
      <c r="I8" s="7" t="s">
        <v>18</v>
      </c>
      <c r="J8" s="7"/>
      <c r="L8" s="7" t="s">
        <v>17</v>
      </c>
      <c r="M8" s="7"/>
      <c r="N8" s="7" t="s">
        <v>18</v>
      </c>
      <c r="O8" s="7"/>
    </row>
    <row r="9" spans="1:15" ht="15" thickBot="1" x14ac:dyDescent="0.35">
      <c r="B9" s="6" t="s">
        <v>16</v>
      </c>
      <c r="C9" s="6" t="s">
        <v>15</v>
      </c>
      <c r="D9" s="6" t="s">
        <v>16</v>
      </c>
      <c r="E9" s="6" t="s">
        <v>15</v>
      </c>
      <c r="G9" s="6" t="s">
        <v>16</v>
      </c>
      <c r="H9" s="6" t="s">
        <v>15</v>
      </c>
      <c r="I9" s="6" t="s">
        <v>16</v>
      </c>
      <c r="J9" s="6" t="s">
        <v>15</v>
      </c>
      <c r="L9" s="6" t="s">
        <v>16</v>
      </c>
      <c r="M9" s="6" t="s">
        <v>15</v>
      </c>
      <c r="N9" s="6" t="s">
        <v>16</v>
      </c>
      <c r="O9" s="6" t="s">
        <v>15</v>
      </c>
    </row>
    <row r="10" spans="1:15" ht="28.8" x14ac:dyDescent="0.3">
      <c r="A10" s="5"/>
      <c r="B10" s="5" t="s">
        <v>14</v>
      </c>
      <c r="C10" s="5">
        <v>50</v>
      </c>
      <c r="D10" s="4" t="s">
        <v>19</v>
      </c>
      <c r="E10" s="5">
        <v>70</v>
      </c>
      <c r="G10" s="5" t="s">
        <v>4</v>
      </c>
      <c r="H10" s="5">
        <v>70</v>
      </c>
      <c r="I10" s="8" t="s">
        <v>20</v>
      </c>
      <c r="J10" s="5">
        <v>130</v>
      </c>
      <c r="L10" s="9" t="s">
        <v>21</v>
      </c>
      <c r="M10" s="5">
        <v>130</v>
      </c>
      <c r="N10" s="8" t="s">
        <v>22</v>
      </c>
      <c r="O10" s="5">
        <v>95</v>
      </c>
    </row>
    <row r="11" spans="1:15" ht="28.8" x14ac:dyDescent="0.3">
      <c r="A11" s="5"/>
      <c r="B11" s="11" t="s">
        <v>23</v>
      </c>
      <c r="C11" s="12">
        <f>+E10-C10</f>
        <v>20</v>
      </c>
      <c r="D11" s="4"/>
      <c r="E11" s="5"/>
      <c r="G11" s="11" t="s">
        <v>23</v>
      </c>
      <c r="H11" s="12">
        <f>+J10-H10</f>
        <v>60</v>
      </c>
      <c r="I11" s="4"/>
      <c r="J11" s="5"/>
      <c r="L11" s="11" t="s">
        <v>23</v>
      </c>
      <c r="M11" s="12">
        <f>SUM(O10:O11)-M10</f>
        <v>15</v>
      </c>
      <c r="N11" s="4" t="s">
        <v>10</v>
      </c>
      <c r="O11" s="5">
        <v>50</v>
      </c>
    </row>
    <row r="12" spans="1:15" x14ac:dyDescent="0.3">
      <c r="A12" s="5"/>
      <c r="B12" s="5"/>
      <c r="C12" s="5"/>
      <c r="D12" s="4"/>
      <c r="E12" s="5"/>
      <c r="G12" s="5"/>
      <c r="H12" s="5"/>
      <c r="I12" s="4"/>
      <c r="J12" s="5"/>
      <c r="L12" s="5"/>
      <c r="M12" s="5"/>
      <c r="N12" s="4"/>
      <c r="O12" s="5"/>
    </row>
    <row r="13" spans="1:15" x14ac:dyDescent="0.3">
      <c r="A13" s="5"/>
      <c r="B13" s="5"/>
      <c r="C13" s="5"/>
      <c r="D13" s="4"/>
      <c r="E13" s="5"/>
      <c r="G13" s="5"/>
      <c r="H13" s="5"/>
      <c r="I13" s="4"/>
      <c r="J13" s="5"/>
      <c r="L13" s="5"/>
      <c r="M13" s="5"/>
      <c r="N13" s="4"/>
      <c r="O13" s="5"/>
    </row>
    <row r="14" spans="1:15" x14ac:dyDescent="0.3">
      <c r="A14" s="5"/>
      <c r="B14" s="5"/>
      <c r="C14" s="5"/>
      <c r="D14" s="4"/>
      <c r="E14" s="5"/>
      <c r="G14" s="5"/>
      <c r="H14" s="5"/>
      <c r="I14" s="4"/>
      <c r="J14" s="5"/>
      <c r="L14" s="5"/>
      <c r="M14" s="5"/>
      <c r="N14" s="4"/>
      <c r="O14" s="5"/>
    </row>
    <row r="15" spans="1:15" x14ac:dyDescent="0.3">
      <c r="A15" s="5"/>
      <c r="B15" s="5"/>
      <c r="C15" s="5"/>
      <c r="D15" s="4"/>
      <c r="E15" s="5"/>
      <c r="G15" s="5"/>
      <c r="H15" s="5"/>
      <c r="I15" s="4"/>
      <c r="J15" s="5"/>
      <c r="L15" s="5"/>
      <c r="M15" s="5"/>
      <c r="N15" s="4"/>
      <c r="O15" s="5"/>
    </row>
    <row r="16" spans="1:15" x14ac:dyDescent="0.3">
      <c r="A16" s="5"/>
      <c r="B16" s="5"/>
      <c r="C16" s="5"/>
      <c r="D16" s="4"/>
      <c r="E16" s="5"/>
      <c r="G16" s="5"/>
      <c r="H16" s="5"/>
      <c r="I16" s="4"/>
      <c r="J16" s="5"/>
      <c r="L16" s="5"/>
      <c r="M16" s="5"/>
      <c r="N16" s="4"/>
      <c r="O16" s="5"/>
    </row>
    <row r="17" spans="1:15" x14ac:dyDescent="0.3">
      <c r="A17" s="5"/>
      <c r="B17" s="5"/>
      <c r="C17" s="10">
        <f>SUM(C10:C16)</f>
        <v>70</v>
      </c>
      <c r="D17" s="4"/>
      <c r="E17" s="10">
        <f>SUM(E10:E16)</f>
        <v>70</v>
      </c>
      <c r="G17" s="5"/>
      <c r="H17" s="10">
        <f>SUM(H10:H16)</f>
        <v>130</v>
      </c>
      <c r="I17" s="4"/>
      <c r="J17" s="10">
        <f>SUM(J10:J16)</f>
        <v>130</v>
      </c>
      <c r="L17" s="5"/>
      <c r="M17" s="10">
        <f>SUM(M10:M16)</f>
        <v>145</v>
      </c>
      <c r="N17" s="4"/>
      <c r="O17" s="10">
        <f>SUM(O10:O16)</f>
        <v>145</v>
      </c>
    </row>
  </sheetData>
  <mergeCells count="9">
    <mergeCell ref="L8:M8"/>
    <mergeCell ref="N8:O8"/>
    <mergeCell ref="B8:C8"/>
    <mergeCell ref="D8:E8"/>
    <mergeCell ref="B7:E7"/>
    <mergeCell ref="G7:J7"/>
    <mergeCell ref="G8:H8"/>
    <mergeCell ref="I8:J8"/>
    <mergeCell ref="L7:O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3:M30"/>
  <sheetViews>
    <sheetView showGridLines="0" showRowColHeaders="0" workbookViewId="0">
      <selection activeCell="E6" sqref="E6"/>
    </sheetView>
  </sheetViews>
  <sheetFormatPr baseColWidth="10" defaultRowHeight="14.4" x14ac:dyDescent="0.3"/>
  <sheetData>
    <row r="3" spans="4:13" x14ac:dyDescent="0.3">
      <c r="E3" s="3" t="s">
        <v>11</v>
      </c>
      <c r="F3" s="3"/>
    </row>
    <row r="4" spans="4:13" x14ac:dyDescent="0.3">
      <c r="E4" s="3" t="s">
        <v>12</v>
      </c>
      <c r="F4" s="3"/>
    </row>
    <row r="6" spans="4:13" x14ac:dyDescent="0.3">
      <c r="E6" s="3" t="s">
        <v>37</v>
      </c>
      <c r="F6" s="3"/>
    </row>
    <row r="7" spans="4:13" x14ac:dyDescent="0.3">
      <c r="E7" s="2" t="s">
        <v>26</v>
      </c>
      <c r="F7" s="2"/>
      <c r="G7" s="2"/>
      <c r="H7" s="2"/>
      <c r="J7" s="2" t="s">
        <v>27</v>
      </c>
      <c r="K7" s="2"/>
      <c r="L7" s="2"/>
      <c r="M7" s="2"/>
    </row>
    <row r="8" spans="4:13" x14ac:dyDescent="0.3">
      <c r="E8" s="7" t="s">
        <v>17</v>
      </c>
      <c r="F8" s="7"/>
      <c r="G8" s="7" t="s">
        <v>18</v>
      </c>
      <c r="H8" s="7"/>
      <c r="J8" s="7" t="s">
        <v>17</v>
      </c>
      <c r="K8" s="7"/>
      <c r="L8" s="7" t="s">
        <v>18</v>
      </c>
      <c r="M8" s="7"/>
    </row>
    <row r="9" spans="4:13" ht="15" thickBot="1" x14ac:dyDescent="0.35">
      <c r="E9" s="6" t="s">
        <v>16</v>
      </c>
      <c r="F9" s="6" t="s">
        <v>15</v>
      </c>
      <c r="G9" s="6" t="s">
        <v>16</v>
      </c>
      <c r="H9" s="6" t="s">
        <v>15</v>
      </c>
      <c r="J9" s="6" t="s">
        <v>16</v>
      </c>
      <c r="K9" s="6" t="s">
        <v>15</v>
      </c>
      <c r="L9" s="6" t="s">
        <v>16</v>
      </c>
      <c r="M9" s="6" t="s">
        <v>15</v>
      </c>
    </row>
    <row r="10" spans="4:13" ht="57.6" x14ac:dyDescent="0.3">
      <c r="D10" s="5"/>
      <c r="E10" s="9" t="s">
        <v>14</v>
      </c>
      <c r="F10" s="5">
        <f>+'Res. a)'!C10</f>
        <v>50</v>
      </c>
      <c r="G10" s="8" t="s">
        <v>28</v>
      </c>
      <c r="H10" s="5">
        <f>+'Res. a)'!O10</f>
        <v>95</v>
      </c>
      <c r="J10" s="9" t="s">
        <v>31</v>
      </c>
      <c r="K10" s="5">
        <f>+'Res. a)'!O10</f>
        <v>95</v>
      </c>
      <c r="L10" s="8" t="s">
        <v>32</v>
      </c>
      <c r="M10" s="5">
        <f>+'Res. a)'!C11+'Res. a)'!H11+'Res. a)'!M11</f>
        <v>95</v>
      </c>
    </row>
    <row r="11" spans="4:13" ht="43.2" x14ac:dyDescent="0.3">
      <c r="D11" s="5"/>
      <c r="E11" s="11" t="s">
        <v>23</v>
      </c>
      <c r="F11" s="12">
        <f>+'Res. a)'!C11+'Res. a)'!H11+'Res. a)'!M11</f>
        <v>95</v>
      </c>
      <c r="G11" s="4" t="s">
        <v>10</v>
      </c>
      <c r="H11" s="5">
        <f>+'Res. a)'!O11</f>
        <v>50</v>
      </c>
      <c r="J11" s="5"/>
      <c r="K11" s="5"/>
      <c r="L11" s="4"/>
      <c r="M11" s="5"/>
    </row>
    <row r="12" spans="4:13" x14ac:dyDescent="0.3">
      <c r="D12" s="5"/>
      <c r="E12" s="5"/>
      <c r="F12" s="5"/>
      <c r="G12" s="4"/>
      <c r="H12" s="5"/>
      <c r="J12" s="5"/>
      <c r="K12" s="5"/>
      <c r="L12" s="4"/>
      <c r="M12" s="5"/>
    </row>
    <row r="13" spans="4:13" x14ac:dyDescent="0.3">
      <c r="D13" s="5"/>
      <c r="E13" s="5"/>
      <c r="F13" s="5"/>
      <c r="G13" s="4"/>
      <c r="H13" s="5"/>
      <c r="J13" s="5"/>
      <c r="K13" s="5"/>
      <c r="L13" s="4"/>
      <c r="M13" s="5"/>
    </row>
    <row r="14" spans="4:13" x14ac:dyDescent="0.3">
      <c r="D14" s="5"/>
      <c r="E14" s="5"/>
      <c r="F14" s="5"/>
      <c r="G14" s="4"/>
      <c r="H14" s="5"/>
      <c r="J14" s="5"/>
      <c r="K14" s="5"/>
      <c r="L14" s="4"/>
      <c r="M14" s="5"/>
    </row>
    <row r="15" spans="4:13" x14ac:dyDescent="0.3">
      <c r="D15" s="5"/>
      <c r="E15" s="5"/>
      <c r="F15" s="5"/>
      <c r="G15" s="4"/>
      <c r="H15" s="5"/>
      <c r="J15" s="5"/>
      <c r="K15" s="5"/>
      <c r="L15" s="4"/>
      <c r="M15" s="5"/>
    </row>
    <row r="16" spans="4:13" x14ac:dyDescent="0.3">
      <c r="D16" s="5"/>
      <c r="E16" s="5"/>
      <c r="F16" s="5"/>
      <c r="G16" s="4"/>
      <c r="H16" s="5"/>
      <c r="J16" s="5"/>
      <c r="K16" s="5"/>
      <c r="L16" s="4"/>
      <c r="M16" s="5"/>
    </row>
    <row r="17" spans="4:13" x14ac:dyDescent="0.3">
      <c r="D17" s="5"/>
      <c r="E17" s="5"/>
      <c r="F17" s="10">
        <f>SUM(F10:F16)</f>
        <v>145</v>
      </c>
      <c r="G17" s="4"/>
      <c r="H17" s="10">
        <f>SUM(H10:H16)</f>
        <v>145</v>
      </c>
      <c r="J17" s="5"/>
      <c r="K17" s="10">
        <f>SUM(K10:K16)</f>
        <v>95</v>
      </c>
      <c r="L17" s="4"/>
      <c r="M17" s="10">
        <f>SUM(M10:M16)</f>
        <v>95</v>
      </c>
    </row>
    <row r="20" spans="4:13" x14ac:dyDescent="0.3">
      <c r="E20" s="2" t="s">
        <v>24</v>
      </c>
      <c r="F20" s="2"/>
      <c r="G20" s="2"/>
      <c r="H20" s="2"/>
      <c r="J20" s="2" t="s">
        <v>25</v>
      </c>
      <c r="K20" s="2"/>
      <c r="L20" s="2"/>
      <c r="M20" s="2"/>
    </row>
    <row r="21" spans="4:13" x14ac:dyDescent="0.3">
      <c r="E21" s="7" t="s">
        <v>17</v>
      </c>
      <c r="F21" s="7"/>
      <c r="G21" s="7" t="s">
        <v>18</v>
      </c>
      <c r="H21" s="7"/>
      <c r="J21" s="7" t="s">
        <v>17</v>
      </c>
      <c r="K21" s="7"/>
      <c r="L21" s="7" t="s">
        <v>18</v>
      </c>
      <c r="M21" s="7"/>
    </row>
    <row r="22" spans="4:13" ht="15" thickBot="1" x14ac:dyDescent="0.35">
      <c r="E22" s="6" t="s">
        <v>16</v>
      </c>
      <c r="F22" s="6" t="s">
        <v>15</v>
      </c>
      <c r="G22" s="6" t="s">
        <v>16</v>
      </c>
      <c r="H22" s="6" t="s">
        <v>15</v>
      </c>
      <c r="J22" s="6" t="s">
        <v>16</v>
      </c>
      <c r="K22" s="6" t="s">
        <v>15</v>
      </c>
      <c r="L22" s="6" t="s">
        <v>16</v>
      </c>
      <c r="M22" s="6" t="s">
        <v>15</v>
      </c>
    </row>
    <row r="23" spans="4:13" ht="43.2" x14ac:dyDescent="0.3">
      <c r="E23" s="9" t="s">
        <v>29</v>
      </c>
      <c r="F23" s="5">
        <f>+H11-F10</f>
        <v>0</v>
      </c>
      <c r="G23" s="8" t="s">
        <v>30</v>
      </c>
      <c r="H23" s="5">
        <v>0</v>
      </c>
      <c r="J23" s="9" t="s">
        <v>30</v>
      </c>
      <c r="K23" s="5">
        <v>0</v>
      </c>
      <c r="L23" s="8" t="s">
        <v>33</v>
      </c>
      <c r="M23" s="5">
        <v>0</v>
      </c>
    </row>
    <row r="24" spans="4:13" x14ac:dyDescent="0.3">
      <c r="E24" s="5"/>
      <c r="F24" s="5"/>
      <c r="G24" s="4"/>
      <c r="H24" s="5"/>
      <c r="J24" s="5"/>
      <c r="K24" s="5"/>
      <c r="L24" s="4"/>
      <c r="M24" s="5"/>
    </row>
    <row r="25" spans="4:13" x14ac:dyDescent="0.3">
      <c r="E25" s="5"/>
      <c r="F25" s="5"/>
      <c r="G25" s="4"/>
      <c r="H25" s="5"/>
      <c r="J25" s="5"/>
      <c r="K25" s="5"/>
      <c r="L25" s="4"/>
      <c r="M25" s="5"/>
    </row>
    <row r="26" spans="4:13" x14ac:dyDescent="0.3">
      <c r="E26" s="5"/>
      <c r="F26" s="5"/>
      <c r="G26" s="4"/>
      <c r="H26" s="5"/>
      <c r="J26" s="5"/>
      <c r="K26" s="5"/>
      <c r="L26" s="4"/>
      <c r="M26" s="5"/>
    </row>
    <row r="27" spans="4:13" x14ac:dyDescent="0.3">
      <c r="E27" s="5"/>
      <c r="F27" s="5"/>
      <c r="G27" s="4"/>
      <c r="H27" s="5"/>
      <c r="J27" s="5"/>
      <c r="K27" s="5"/>
      <c r="L27" s="4"/>
      <c r="M27" s="5"/>
    </row>
    <row r="28" spans="4:13" x14ac:dyDescent="0.3">
      <c r="E28" s="5"/>
      <c r="F28" s="5"/>
      <c r="G28" s="4"/>
      <c r="H28" s="5"/>
      <c r="J28" s="5"/>
      <c r="K28" s="5"/>
      <c r="L28" s="4"/>
      <c r="M28" s="5"/>
    </row>
    <row r="29" spans="4:13" x14ac:dyDescent="0.3">
      <c r="E29" s="5"/>
      <c r="F29" s="5"/>
      <c r="G29" s="4"/>
      <c r="H29" s="5"/>
      <c r="J29" s="5"/>
      <c r="K29" s="5"/>
      <c r="L29" s="4"/>
      <c r="M29" s="5"/>
    </row>
    <row r="30" spans="4:13" x14ac:dyDescent="0.3">
      <c r="E30" s="5"/>
      <c r="F30" s="10">
        <f>SUM(F23:F29)</f>
        <v>0</v>
      </c>
      <c r="G30" s="4"/>
      <c r="H30" s="10">
        <f>SUM(H23:H29)</f>
        <v>0</v>
      </c>
      <c r="J30" s="5"/>
      <c r="K30" s="10">
        <f>SUM(K23:K29)</f>
        <v>0</v>
      </c>
      <c r="L30" s="4"/>
      <c r="M30" s="10">
        <f>SUM(M23:M29)</f>
        <v>0</v>
      </c>
    </row>
  </sheetData>
  <mergeCells count="12">
    <mergeCell ref="E20:H20"/>
    <mergeCell ref="E21:F21"/>
    <mergeCell ref="G21:H21"/>
    <mergeCell ref="J20:M20"/>
    <mergeCell ref="J21:K21"/>
    <mergeCell ref="L21:M21"/>
    <mergeCell ref="E7:H7"/>
    <mergeCell ref="J7:M7"/>
    <mergeCell ref="E8:F8"/>
    <mergeCell ref="G8:H8"/>
    <mergeCell ref="J8:K8"/>
    <mergeCell ref="L8:M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I20"/>
  <sheetViews>
    <sheetView showGridLines="0" showRowColHeaders="0" workbookViewId="0">
      <selection activeCell="H9" sqref="H9"/>
    </sheetView>
  </sheetViews>
  <sheetFormatPr baseColWidth="10" defaultRowHeight="14.4" x14ac:dyDescent="0.3"/>
  <cols>
    <col min="2" max="2" width="13.6640625" customWidth="1"/>
    <col min="3" max="3" width="16.88671875" customWidth="1"/>
    <col min="4" max="4" width="16.6640625" customWidth="1"/>
  </cols>
  <sheetData>
    <row r="3" spans="2:9" x14ac:dyDescent="0.3">
      <c r="B3" s="3" t="s">
        <v>11</v>
      </c>
    </row>
    <row r="4" spans="2:9" x14ac:dyDescent="0.3">
      <c r="B4" s="3" t="s">
        <v>12</v>
      </c>
    </row>
    <row r="6" spans="2:9" x14ac:dyDescent="0.3">
      <c r="B6" s="3" t="s">
        <v>38</v>
      </c>
    </row>
    <row r="7" spans="2:9" ht="15" thickBot="1" x14ac:dyDescent="0.35">
      <c r="B7" s="13" t="s">
        <v>16</v>
      </c>
      <c r="C7" s="13" t="s">
        <v>34</v>
      </c>
      <c r="D7" s="13" t="s">
        <v>35</v>
      </c>
    </row>
    <row r="8" spans="2:9" x14ac:dyDescent="0.3">
      <c r="B8" s="3" t="s">
        <v>36</v>
      </c>
      <c r="C8" s="3">
        <f>SUM(C9:C11)</f>
        <v>345</v>
      </c>
      <c r="D8" s="3">
        <f>SUM(D9:D11)</f>
        <v>250</v>
      </c>
    </row>
    <row r="9" spans="2:9" x14ac:dyDescent="0.3">
      <c r="B9" t="s">
        <v>1</v>
      </c>
      <c r="C9">
        <f>+'Res. a)'!E17</f>
        <v>70</v>
      </c>
      <c r="D9">
        <f>+'Res. a)'!C10</f>
        <v>50</v>
      </c>
    </row>
    <row r="10" spans="2:9" x14ac:dyDescent="0.3">
      <c r="B10" t="s">
        <v>2</v>
      </c>
      <c r="C10">
        <f>+'Res. a)'!J17</f>
        <v>130</v>
      </c>
      <c r="D10">
        <f>+'Res. a)'!H10</f>
        <v>70</v>
      </c>
    </row>
    <row r="11" spans="2:9" x14ac:dyDescent="0.3">
      <c r="B11" t="s">
        <v>3</v>
      </c>
      <c r="C11">
        <f>+'Res. a)'!O17</f>
        <v>145</v>
      </c>
      <c r="D11">
        <f>+'Res. a)'!M10</f>
        <v>130</v>
      </c>
    </row>
    <row r="13" spans="2:9" x14ac:dyDescent="0.3">
      <c r="B13" s="3" t="s">
        <v>39</v>
      </c>
      <c r="G13" t="s">
        <v>43</v>
      </c>
      <c r="H13" t="s">
        <v>35</v>
      </c>
    </row>
    <row r="14" spans="2:9" x14ac:dyDescent="0.3">
      <c r="B14" s="14" t="s">
        <v>40</v>
      </c>
      <c r="C14" s="14" t="s">
        <v>41</v>
      </c>
      <c r="D14" s="14"/>
      <c r="F14" s="3" t="s">
        <v>42</v>
      </c>
      <c r="G14">
        <f>+C8</f>
        <v>345</v>
      </c>
      <c r="H14">
        <f>+D8</f>
        <v>250</v>
      </c>
      <c r="I14" s="3">
        <f>+G14-H14</f>
        <v>95</v>
      </c>
    </row>
    <row r="16" spans="2:9" x14ac:dyDescent="0.3">
      <c r="G16" t="s">
        <v>47</v>
      </c>
      <c r="H16" t="s">
        <v>48</v>
      </c>
    </row>
    <row r="17" spans="2:9" x14ac:dyDescent="0.3">
      <c r="B17" s="14" t="s">
        <v>44</v>
      </c>
      <c r="C17" s="14" t="s">
        <v>45</v>
      </c>
      <c r="D17" s="14"/>
      <c r="F17" s="3" t="s">
        <v>46</v>
      </c>
      <c r="G17">
        <f>+'Res. a)'!O10</f>
        <v>95</v>
      </c>
      <c r="H17">
        <f>+'Res. a)'!O11-'Res. a)'!C10</f>
        <v>0</v>
      </c>
      <c r="I17" s="3">
        <f>+G17+H17</f>
        <v>95</v>
      </c>
    </row>
    <row r="19" spans="2:9" x14ac:dyDescent="0.3">
      <c r="G19" t="s">
        <v>51</v>
      </c>
    </row>
    <row r="20" spans="2:9" x14ac:dyDescent="0.3">
      <c r="B20" s="14" t="s">
        <v>49</v>
      </c>
      <c r="C20" s="14"/>
      <c r="D20" s="14"/>
      <c r="F20" s="3" t="s">
        <v>50</v>
      </c>
      <c r="G20">
        <f>+'Res. a)'!C11+'Res. a)'!H11+'Res. a)'!M11</f>
        <v>95</v>
      </c>
      <c r="I20" s="3">
        <f>+G20+H20</f>
        <v>95</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6"/>
  <sheetViews>
    <sheetView showGridLines="0" showRowColHeaders="0" workbookViewId="0">
      <selection activeCell="E34" sqref="E34"/>
    </sheetView>
  </sheetViews>
  <sheetFormatPr baseColWidth="10" defaultRowHeight="14.4" x14ac:dyDescent="0.3"/>
  <sheetData>
    <row r="3" spans="2:2" x14ac:dyDescent="0.3">
      <c r="B3" s="3" t="s">
        <v>11</v>
      </c>
    </row>
    <row r="4" spans="2:2" x14ac:dyDescent="0.3">
      <c r="B4" s="3" t="s">
        <v>12</v>
      </c>
    </row>
    <row r="6" spans="2:2" x14ac:dyDescent="0.3">
      <c r="B6" s="3" t="s">
        <v>52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Planteo Ejercicio</vt:lpstr>
      <vt:lpstr>Res. a)</vt:lpstr>
      <vt:lpstr>Res b)</vt:lpstr>
      <vt:lpstr>Res c) y d)</vt:lpstr>
      <vt:lpstr>Res. e)</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Frontoni</dc:creator>
  <cp:lastModifiedBy>Franco Frontoni</cp:lastModifiedBy>
  <dcterms:created xsi:type="dcterms:W3CDTF">2020-06-28T21:33:42Z</dcterms:created>
  <dcterms:modified xsi:type="dcterms:W3CDTF">2020-06-28T22:58:44Z</dcterms:modified>
</cp:coreProperties>
</file>