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cic\OneDrive\Documentos\Macroeconomia\"/>
    </mc:Choice>
  </mc:AlternateContent>
  <bookViews>
    <workbookView xWindow="0" yWindow="0" windowWidth="22800" windowHeight="9225" activeTab="4"/>
  </bookViews>
  <sheets>
    <sheet name="Planteo Ejercicio" sheetId="1" r:id="rId1"/>
    <sheet name="Res. a)" sheetId="2" r:id="rId2"/>
    <sheet name="Res. b)" sheetId="6" r:id="rId3"/>
    <sheet name="Res. c)" sheetId="7" r:id="rId4"/>
    <sheet name="Res. d)" sheetId="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8" l="1"/>
  <c r="I24" i="8" s="1"/>
  <c r="G23" i="8"/>
  <c r="I23" i="8" s="1"/>
  <c r="G22" i="8"/>
  <c r="G21" i="8"/>
  <c r="G20" i="8"/>
  <c r="I20" i="8" s="1"/>
  <c r="F24" i="8"/>
  <c r="E24" i="8"/>
  <c r="D24" i="8"/>
  <c r="F23" i="8"/>
  <c r="E23" i="8"/>
  <c r="D23" i="8"/>
  <c r="F22" i="8"/>
  <c r="E22" i="8"/>
  <c r="D22" i="8"/>
  <c r="F21" i="8"/>
  <c r="E21" i="8"/>
  <c r="D21" i="8"/>
  <c r="F20" i="8"/>
  <c r="E20" i="8"/>
  <c r="D20" i="8"/>
  <c r="H25" i="8"/>
  <c r="I22" i="8"/>
  <c r="I21" i="8"/>
  <c r="F16" i="8"/>
  <c r="D16" i="8"/>
  <c r="G16" i="8"/>
  <c r="E16" i="8"/>
  <c r="E11" i="7"/>
  <c r="E12" i="7"/>
  <c r="E10" i="7"/>
  <c r="K9" i="6"/>
  <c r="G24" i="2"/>
  <c r="E24" i="2"/>
  <c r="E23" i="2"/>
  <c r="G22" i="2"/>
  <c r="E22" i="2"/>
  <c r="G21" i="2"/>
  <c r="E21" i="2"/>
  <c r="G20" i="2"/>
  <c r="G25" i="2" s="1"/>
  <c r="E20" i="2"/>
  <c r="E25" i="2" s="1"/>
  <c r="D22" i="2"/>
  <c r="D23" i="2"/>
  <c r="D24" i="2"/>
  <c r="H16" i="2"/>
  <c r="G16" i="2"/>
  <c r="G23" i="2" s="1"/>
  <c r="F16" i="2"/>
  <c r="F20" i="2" s="1"/>
  <c r="D16" i="2"/>
  <c r="D21" i="2" s="1"/>
  <c r="I15" i="2"/>
  <c r="I14" i="2"/>
  <c r="I13" i="2"/>
  <c r="I12" i="2"/>
  <c r="I11" i="2"/>
  <c r="I14" i="1"/>
  <c r="I13" i="1"/>
  <c r="I12" i="1"/>
  <c r="I11" i="1"/>
  <c r="I10" i="1"/>
  <c r="I25" i="8" l="1"/>
  <c r="G25" i="8"/>
  <c r="F23" i="2"/>
  <c r="I16" i="2"/>
  <c r="D20" i="2"/>
  <c r="F24" i="2"/>
  <c r="F21" i="2"/>
  <c r="F25" i="2" s="1"/>
  <c r="F22" i="2"/>
  <c r="D25" i="2"/>
  <c r="F15" i="1" l="1"/>
  <c r="G15" i="1"/>
  <c r="H15" i="1"/>
  <c r="I15" i="1"/>
  <c r="D15" i="1"/>
</calcChain>
</file>

<file path=xl/sharedStrings.xml><?xml version="1.0" encoding="utf-8"?>
<sst xmlns="http://schemas.openxmlformats.org/spreadsheetml/2006/main" count="140" uniqueCount="42">
  <si>
    <t>MACROECONOMIA - FACULTAD DE CS ECONOMICAS Y JURIDICAS DE LA UNLPam</t>
  </si>
  <si>
    <t>Total</t>
  </si>
  <si>
    <t>sector que compra</t>
  </si>
  <si>
    <t>sector que vende</t>
  </si>
  <si>
    <t>Sub Total</t>
  </si>
  <si>
    <t>Utilizacion Intermedia</t>
  </si>
  <si>
    <t>Demanda Final</t>
  </si>
  <si>
    <t>Prod</t>
  </si>
  <si>
    <t>Valor Agregado Bruto</t>
  </si>
  <si>
    <t>Produccion Bruta</t>
  </si>
  <si>
    <t>a) obtener la matriz de coeficientes tecnicos</t>
  </si>
  <si>
    <t>Q1=</t>
  </si>
  <si>
    <t>+</t>
  </si>
  <si>
    <t>Q2=</t>
  </si>
  <si>
    <t>EJERCICIO N° 24 - MATRIZ INSUMO PRODUCTO</t>
  </si>
  <si>
    <t>Considerando la siguiente matriz de insumo producto</t>
  </si>
  <si>
    <t>Agro</t>
  </si>
  <si>
    <t>Industria</t>
  </si>
  <si>
    <t>Servicios</t>
  </si>
  <si>
    <t>Importaciones</t>
  </si>
  <si>
    <t>a) hallar la matriz de coeficientes tecnicos y la matriz de coeficientes de requisitos directos e indirectos por alguno de los metodos conocidos</t>
  </si>
  <si>
    <t>b) Comprobar si los resultados obtenidos para la matriz de coeficientes de requisitos directos e indirectos son correctos</t>
  </si>
  <si>
    <t>c) suponiendo que se incrementa en un 20% la demanda final dirigida a cada uno de los sectores productovos, determinar el valor bruto d eproduccion de los sectores Agricultura, Industria, Servicios que corresponde a los nuevos niveles de demanda final</t>
  </si>
  <si>
    <t>d) obtener la nueva matriz de insumo producto</t>
  </si>
  <si>
    <t>matriz de coeficientes de requisitos directos e indirectos</t>
  </si>
  <si>
    <t>Q3=</t>
  </si>
  <si>
    <t>*260</t>
  </si>
  <si>
    <t>*40</t>
  </si>
  <si>
    <t>*10</t>
  </si>
  <si>
    <t>Y1</t>
  </si>
  <si>
    <t>Y2</t>
  </si>
  <si>
    <t>Y3</t>
  </si>
  <si>
    <t>Y1´</t>
  </si>
  <si>
    <t>Demanda Original (Y)</t>
  </si>
  <si>
    <t>Demanda Ampliada (Y´)</t>
  </si>
  <si>
    <t>Y2´</t>
  </si>
  <si>
    <t>Y3´</t>
  </si>
  <si>
    <t>*312</t>
  </si>
  <si>
    <t>*48</t>
  </si>
  <si>
    <t>*12</t>
  </si>
  <si>
    <t>asi obtenemos los nuevos valores de produccion de cada uno de los sectores de la economia necesarios para atender los nuevos valores de demanda final</t>
  </si>
  <si>
    <t>usando la matriz de coeficientes tecnicos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</si>
</sst>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Fill="1" applyBorder="1"/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2" borderId="8" xfId="0" applyFill="1" applyBorder="1"/>
    <xf numFmtId="0" fontId="0" fillId="3" borderId="8" xfId="0" applyFill="1" applyBorder="1"/>
    <xf numFmtId="0" fontId="0" fillId="3" borderId="6" xfId="0" applyFill="1" applyBorder="1"/>
    <xf numFmtId="0" fontId="2" fillId="0" borderId="0" xfId="0" applyFont="1"/>
    <xf numFmtId="0" fontId="0" fillId="3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164" fontId="0" fillId="0" borderId="0" xfId="0" applyNumberFormat="1"/>
    <xf numFmtId="0" fontId="0" fillId="0" borderId="0" xfId="0" applyFont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0" fontId="0" fillId="0" borderId="1" xfId="0" applyBorder="1"/>
    <xf numFmtId="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5</xdr:row>
      <xdr:rowOff>0</xdr:rowOff>
    </xdr:from>
    <xdr:to>
      <xdr:col>0</xdr:col>
      <xdr:colOff>721994</xdr:colOff>
      <xdr:row>5</xdr:row>
      <xdr:rowOff>0</xdr:rowOff>
    </xdr:to>
    <xdr:sp macro="" textlink="">
      <xdr:nvSpPr>
        <xdr:cNvPr id="5" name="Left Brace 4"/>
        <xdr:cNvSpPr/>
      </xdr:nvSpPr>
      <xdr:spPr>
        <a:xfrm>
          <a:off x="1438275" y="1733550"/>
          <a:ext cx="45719" cy="7334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showGridLines="0" topLeftCell="A10" zoomScaleNormal="100" workbookViewId="0">
      <selection activeCell="B24" sqref="B24"/>
    </sheetView>
  </sheetViews>
  <sheetFormatPr defaultColWidth="11.42578125" defaultRowHeight="15" x14ac:dyDescent="0.25"/>
  <cols>
    <col min="6" max="6" width="11.85546875" bestFit="1" customWidth="1"/>
    <col min="7" max="7" width="21.7109375" bestFit="1" customWidth="1"/>
    <col min="8" max="8" width="10.85546875" customWidth="1"/>
  </cols>
  <sheetData>
    <row r="3" spans="2:9" x14ac:dyDescent="0.25">
      <c r="B3" s="1" t="s">
        <v>14</v>
      </c>
    </row>
    <row r="4" spans="2:9" x14ac:dyDescent="0.25">
      <c r="B4" s="1" t="s">
        <v>0</v>
      </c>
    </row>
    <row r="5" spans="2:9" x14ac:dyDescent="0.25">
      <c r="B5" s="1"/>
    </row>
    <row r="6" spans="2:9" x14ac:dyDescent="0.25">
      <c r="B6" s="1" t="s">
        <v>15</v>
      </c>
    </row>
    <row r="7" spans="2:9" x14ac:dyDescent="0.25">
      <c r="B7" s="1"/>
    </row>
    <row r="8" spans="2:9" x14ac:dyDescent="0.25">
      <c r="B8" s="21" t="s">
        <v>2</v>
      </c>
      <c r="C8" s="22"/>
      <c r="D8" s="18" t="s">
        <v>5</v>
      </c>
      <c r="E8" s="18"/>
      <c r="F8" s="18"/>
      <c r="G8" s="18"/>
      <c r="H8" s="19" t="s">
        <v>6</v>
      </c>
      <c r="I8" s="3" t="s">
        <v>7</v>
      </c>
    </row>
    <row r="9" spans="2:9" x14ac:dyDescent="0.25">
      <c r="B9" s="21" t="s">
        <v>3</v>
      </c>
      <c r="C9" s="22"/>
      <c r="D9" s="9" t="s">
        <v>16</v>
      </c>
      <c r="E9" s="15" t="s">
        <v>17</v>
      </c>
      <c r="F9" s="9" t="s">
        <v>18</v>
      </c>
      <c r="G9" s="10" t="s">
        <v>4</v>
      </c>
      <c r="H9" s="20"/>
      <c r="I9" s="4" t="s">
        <v>1</v>
      </c>
    </row>
    <row r="10" spans="2:9" x14ac:dyDescent="0.25">
      <c r="B10" s="23" t="s">
        <v>16</v>
      </c>
      <c r="C10" s="24"/>
      <c r="D10">
        <v>20</v>
      </c>
      <c r="E10">
        <v>10</v>
      </c>
      <c r="F10" s="8">
        <v>10</v>
      </c>
      <c r="G10" s="12">
        <v>40</v>
      </c>
      <c r="H10" s="2">
        <v>260</v>
      </c>
      <c r="I10" s="6">
        <f>+H10+G10</f>
        <v>300</v>
      </c>
    </row>
    <row r="11" spans="2:9" x14ac:dyDescent="0.25">
      <c r="B11" s="16" t="s">
        <v>17</v>
      </c>
      <c r="C11" s="17"/>
      <c r="D11">
        <v>100</v>
      </c>
      <c r="E11">
        <v>50</v>
      </c>
      <c r="F11">
        <v>10</v>
      </c>
      <c r="G11" s="5">
        <v>160</v>
      </c>
      <c r="H11" s="2">
        <v>40</v>
      </c>
      <c r="I11" s="6">
        <f t="shared" ref="I11:I14" si="0">+H11+G11</f>
        <v>200</v>
      </c>
    </row>
    <row r="12" spans="2:9" x14ac:dyDescent="0.25">
      <c r="B12" s="16" t="s">
        <v>18</v>
      </c>
      <c r="C12" s="17"/>
      <c r="D12">
        <v>30</v>
      </c>
      <c r="E12">
        <v>40</v>
      </c>
      <c r="F12">
        <v>20</v>
      </c>
      <c r="G12" s="5">
        <v>90</v>
      </c>
      <c r="H12" s="2">
        <v>10</v>
      </c>
      <c r="I12" s="6">
        <f t="shared" si="0"/>
        <v>100</v>
      </c>
    </row>
    <row r="13" spans="2:9" x14ac:dyDescent="0.25">
      <c r="B13" s="16" t="s">
        <v>19</v>
      </c>
      <c r="C13" s="17"/>
      <c r="D13">
        <v>10</v>
      </c>
      <c r="E13">
        <v>6</v>
      </c>
      <c r="F13">
        <v>4</v>
      </c>
      <c r="G13" s="5">
        <v>20</v>
      </c>
      <c r="H13" s="2">
        <v>2</v>
      </c>
      <c r="I13" s="6">
        <f t="shared" si="0"/>
        <v>22</v>
      </c>
    </row>
    <row r="14" spans="2:9" x14ac:dyDescent="0.25">
      <c r="B14" s="16" t="s">
        <v>8</v>
      </c>
      <c r="C14" s="17"/>
      <c r="D14">
        <v>140</v>
      </c>
      <c r="E14">
        <v>94</v>
      </c>
      <c r="F14">
        <v>56</v>
      </c>
      <c r="G14" s="11">
        <v>290</v>
      </c>
      <c r="H14" s="8">
        <v>10</v>
      </c>
      <c r="I14" s="6">
        <f t="shared" si="0"/>
        <v>300</v>
      </c>
    </row>
    <row r="15" spans="2:9" x14ac:dyDescent="0.25">
      <c r="B15" s="18" t="s">
        <v>9</v>
      </c>
      <c r="C15" s="18"/>
      <c r="D15" s="7">
        <f>+SUM(D10:D14)</f>
        <v>300</v>
      </c>
      <c r="E15" s="7">
        <v>200</v>
      </c>
      <c r="F15" s="7">
        <f>+SUM(F10:F14)</f>
        <v>100</v>
      </c>
      <c r="G15" s="7">
        <f>+SUM(G10:G14)</f>
        <v>600</v>
      </c>
      <c r="H15" s="7">
        <f>+SUM(H10:H14)</f>
        <v>322</v>
      </c>
      <c r="I15" s="7">
        <f>+SUM(I10:I14)</f>
        <v>922</v>
      </c>
    </row>
    <row r="16" spans="2:9" x14ac:dyDescent="0.25">
      <c r="B16" s="1"/>
    </row>
    <row r="17" spans="2:2" x14ac:dyDescent="0.25">
      <c r="B17" s="1"/>
    </row>
    <row r="18" spans="2:2" x14ac:dyDescent="0.25">
      <c r="B18" s="1" t="s">
        <v>20</v>
      </c>
    </row>
    <row r="19" spans="2:2" x14ac:dyDescent="0.25">
      <c r="B19" s="1"/>
    </row>
    <row r="20" spans="2:2" x14ac:dyDescent="0.25">
      <c r="B20" s="1" t="s">
        <v>21</v>
      </c>
    </row>
    <row r="21" spans="2:2" x14ac:dyDescent="0.25">
      <c r="B21" s="1"/>
    </row>
    <row r="22" spans="2:2" x14ac:dyDescent="0.25">
      <c r="B22" s="1" t="s">
        <v>22</v>
      </c>
    </row>
    <row r="23" spans="2:2" x14ac:dyDescent="0.25">
      <c r="B23" s="1"/>
    </row>
    <row r="24" spans="2:2" x14ac:dyDescent="0.25">
      <c r="B24" s="1" t="s">
        <v>23</v>
      </c>
    </row>
    <row r="25" spans="2:2" x14ac:dyDescent="0.25">
      <c r="B25" s="1"/>
    </row>
    <row r="26" spans="2:2" x14ac:dyDescent="0.25">
      <c r="B26" s="1"/>
    </row>
    <row r="27" spans="2:2" x14ac:dyDescent="0.25">
      <c r="B27" s="1"/>
    </row>
  </sheetData>
  <mergeCells count="10">
    <mergeCell ref="B14:C14"/>
    <mergeCell ref="B15:C15"/>
    <mergeCell ref="H8:H9"/>
    <mergeCell ref="B8:C8"/>
    <mergeCell ref="D8:G8"/>
    <mergeCell ref="B9:C9"/>
    <mergeCell ref="B10:C10"/>
    <mergeCell ref="B11:C11"/>
    <mergeCell ref="B12:C12"/>
    <mergeCell ref="B13:C13"/>
  </mergeCells>
  <pageMargins left="0.7" right="0.7" top="0.75" bottom="0.75" header="0.3" footer="0.3"/>
  <pageSetup orientation="portrait" r:id="rId1"/>
  <ignoredErrors>
    <ignoredError sqref="F15 D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2"/>
  <sheetViews>
    <sheetView workbookViewId="0">
      <selection activeCell="H14" sqref="H14"/>
    </sheetView>
  </sheetViews>
  <sheetFormatPr defaultColWidth="11.42578125" defaultRowHeight="15" x14ac:dyDescent="0.25"/>
  <cols>
    <col min="2" max="2" width="17.28515625" customWidth="1"/>
    <col min="3" max="3" width="13.5703125" customWidth="1"/>
    <col min="4" max="4" width="12.28515625" customWidth="1"/>
    <col min="6" max="6" width="12.5703125" bestFit="1" customWidth="1"/>
    <col min="7" max="7" width="9.28515625" bestFit="1" customWidth="1"/>
    <col min="11" max="11" width="15.85546875" customWidth="1"/>
  </cols>
  <sheetData>
    <row r="3" spans="2:9" x14ac:dyDescent="0.25">
      <c r="B3" s="1" t="s">
        <v>14</v>
      </c>
      <c r="C3" s="1"/>
    </row>
    <row r="4" spans="2:9" x14ac:dyDescent="0.25">
      <c r="B4" s="1" t="s">
        <v>0</v>
      </c>
      <c r="C4" s="1"/>
    </row>
    <row r="7" spans="2:9" x14ac:dyDescent="0.25">
      <c r="B7" s="1" t="s">
        <v>10</v>
      </c>
    </row>
    <row r="9" spans="2:9" ht="15" customHeight="1" x14ac:dyDescent="0.25">
      <c r="B9" s="21" t="s">
        <v>2</v>
      </c>
      <c r="C9" s="22"/>
      <c r="D9" s="18" t="s">
        <v>5</v>
      </c>
      <c r="E9" s="18"/>
      <c r="F9" s="18"/>
      <c r="G9" s="18"/>
      <c r="H9" s="19" t="s">
        <v>6</v>
      </c>
      <c r="I9" s="3" t="s">
        <v>7</v>
      </c>
    </row>
    <row r="10" spans="2:9" x14ac:dyDescent="0.25">
      <c r="B10" s="21" t="s">
        <v>3</v>
      </c>
      <c r="C10" s="22"/>
      <c r="D10" s="15" t="s">
        <v>16</v>
      </c>
      <c r="E10" s="15" t="s">
        <v>17</v>
      </c>
      <c r="F10" s="15" t="s">
        <v>18</v>
      </c>
      <c r="G10" s="10" t="s">
        <v>4</v>
      </c>
      <c r="H10" s="20"/>
      <c r="I10" s="4" t="s">
        <v>1</v>
      </c>
    </row>
    <row r="11" spans="2:9" x14ac:dyDescent="0.25">
      <c r="B11" s="23" t="s">
        <v>16</v>
      </c>
      <c r="C11" s="24"/>
      <c r="D11">
        <v>20</v>
      </c>
      <c r="E11">
        <v>10</v>
      </c>
      <c r="F11" s="8">
        <v>10</v>
      </c>
      <c r="G11" s="12">
        <v>40</v>
      </c>
      <c r="H11" s="2">
        <v>260</v>
      </c>
      <c r="I11" s="6">
        <f>+H11+G11</f>
        <v>300</v>
      </c>
    </row>
    <row r="12" spans="2:9" x14ac:dyDescent="0.25">
      <c r="B12" s="16" t="s">
        <v>17</v>
      </c>
      <c r="C12" s="17"/>
      <c r="D12">
        <v>100</v>
      </c>
      <c r="E12">
        <v>50</v>
      </c>
      <c r="F12">
        <v>10</v>
      </c>
      <c r="G12" s="5">
        <v>160</v>
      </c>
      <c r="H12" s="2">
        <v>40</v>
      </c>
      <c r="I12" s="6">
        <f t="shared" ref="I12:I15" si="0">+H12+G12</f>
        <v>200</v>
      </c>
    </row>
    <row r="13" spans="2:9" x14ac:dyDescent="0.25">
      <c r="B13" s="16" t="s">
        <v>18</v>
      </c>
      <c r="C13" s="17"/>
      <c r="D13">
        <v>30</v>
      </c>
      <c r="E13">
        <v>40</v>
      </c>
      <c r="F13">
        <v>20</v>
      </c>
      <c r="G13" s="5">
        <v>90</v>
      </c>
      <c r="H13" s="2">
        <v>10</v>
      </c>
      <c r="I13" s="6">
        <f t="shared" si="0"/>
        <v>100</v>
      </c>
    </row>
    <row r="14" spans="2:9" x14ac:dyDescent="0.25">
      <c r="B14" s="16" t="s">
        <v>19</v>
      </c>
      <c r="C14" s="17"/>
      <c r="D14">
        <v>10</v>
      </c>
      <c r="E14">
        <v>6</v>
      </c>
      <c r="F14">
        <v>4</v>
      </c>
      <c r="G14" s="5">
        <v>20</v>
      </c>
      <c r="H14" s="2">
        <v>2</v>
      </c>
      <c r="I14" s="6">
        <f t="shared" si="0"/>
        <v>22</v>
      </c>
    </row>
    <row r="15" spans="2:9" x14ac:dyDescent="0.25">
      <c r="B15" s="16" t="s">
        <v>8</v>
      </c>
      <c r="C15" s="17"/>
      <c r="D15">
        <v>140</v>
      </c>
      <c r="E15">
        <v>94</v>
      </c>
      <c r="F15">
        <v>56</v>
      </c>
      <c r="G15" s="11">
        <v>290</v>
      </c>
      <c r="H15" s="8">
        <v>10</v>
      </c>
      <c r="I15" s="6">
        <f t="shared" si="0"/>
        <v>300</v>
      </c>
    </row>
    <row r="16" spans="2:9" x14ac:dyDescent="0.25">
      <c r="B16" s="18" t="s">
        <v>9</v>
      </c>
      <c r="C16" s="18"/>
      <c r="D16" s="7">
        <f>+SUM(D11:D15)</f>
        <v>300</v>
      </c>
      <c r="E16" s="7">
        <v>200</v>
      </c>
      <c r="F16" s="7">
        <f>+SUM(F11:F15)</f>
        <v>100</v>
      </c>
      <c r="G16" s="7">
        <f>+SUM(G11:G15)</f>
        <v>600</v>
      </c>
      <c r="H16" s="7">
        <f>+SUM(H11:H15)</f>
        <v>322</v>
      </c>
      <c r="I16" s="7">
        <f>+SUM(I11:I15)</f>
        <v>922</v>
      </c>
    </row>
    <row r="18" spans="2:7" x14ac:dyDescent="0.25">
      <c r="B18" s="21" t="s">
        <v>2</v>
      </c>
      <c r="C18" s="22"/>
      <c r="D18" s="18" t="s">
        <v>5</v>
      </c>
      <c r="E18" s="18"/>
      <c r="F18" s="18"/>
      <c r="G18" s="18"/>
    </row>
    <row r="19" spans="2:7" x14ac:dyDescent="0.25">
      <c r="B19" s="21" t="s">
        <v>3</v>
      </c>
      <c r="C19" s="22"/>
      <c r="D19" s="15" t="s">
        <v>16</v>
      </c>
      <c r="E19" s="15" t="s">
        <v>17</v>
      </c>
      <c r="F19" s="15" t="s">
        <v>18</v>
      </c>
      <c r="G19" s="10" t="s">
        <v>4</v>
      </c>
    </row>
    <row r="20" spans="2:7" x14ac:dyDescent="0.25">
      <c r="B20" s="23" t="s">
        <v>16</v>
      </c>
      <c r="C20" s="24"/>
      <c r="D20" s="13">
        <f>+D11/D$16</f>
        <v>6.6666666666666666E-2</v>
      </c>
      <c r="E20" s="13">
        <f>+E11/E$16</f>
        <v>0.05</v>
      </c>
      <c r="F20" s="13">
        <f>+F11/F$16</f>
        <v>0.1</v>
      </c>
      <c r="G20" s="13">
        <f>+G11/G$16</f>
        <v>6.6666666666666666E-2</v>
      </c>
    </row>
    <row r="21" spans="2:7" x14ac:dyDescent="0.25">
      <c r="B21" s="16" t="s">
        <v>17</v>
      </c>
      <c r="C21" s="17"/>
      <c r="D21" s="13">
        <f t="shared" ref="D21:G24" si="1">+D12/D$16</f>
        <v>0.33333333333333331</v>
      </c>
      <c r="E21" s="13">
        <f t="shared" si="1"/>
        <v>0.25</v>
      </c>
      <c r="F21" s="13">
        <f t="shared" si="1"/>
        <v>0.1</v>
      </c>
      <c r="G21" s="13">
        <f t="shared" si="1"/>
        <v>0.26666666666666666</v>
      </c>
    </row>
    <row r="22" spans="2:7" x14ac:dyDescent="0.25">
      <c r="B22" s="16" t="s">
        <v>18</v>
      </c>
      <c r="C22" s="17"/>
      <c r="D22" s="13">
        <f t="shared" si="1"/>
        <v>0.1</v>
      </c>
      <c r="E22" s="13">
        <f t="shared" si="1"/>
        <v>0.2</v>
      </c>
      <c r="F22" s="13">
        <f t="shared" si="1"/>
        <v>0.2</v>
      </c>
      <c r="G22" s="13">
        <f t="shared" si="1"/>
        <v>0.15</v>
      </c>
    </row>
    <row r="23" spans="2:7" x14ac:dyDescent="0.25">
      <c r="B23" s="16" t="s">
        <v>19</v>
      </c>
      <c r="C23" s="17"/>
      <c r="D23" s="13">
        <f t="shared" si="1"/>
        <v>3.3333333333333333E-2</v>
      </c>
      <c r="E23" s="13">
        <f t="shared" si="1"/>
        <v>0.03</v>
      </c>
      <c r="F23" s="13">
        <f t="shared" si="1"/>
        <v>0.04</v>
      </c>
      <c r="G23" s="13">
        <f t="shared" si="1"/>
        <v>3.3333333333333333E-2</v>
      </c>
    </row>
    <row r="24" spans="2:7" x14ac:dyDescent="0.25">
      <c r="B24" s="16" t="s">
        <v>8</v>
      </c>
      <c r="C24" s="17"/>
      <c r="D24" s="13">
        <f t="shared" si="1"/>
        <v>0.46666666666666667</v>
      </c>
      <c r="E24" s="13">
        <f t="shared" si="1"/>
        <v>0.47</v>
      </c>
      <c r="F24" s="13">
        <f t="shared" si="1"/>
        <v>0.56000000000000005</v>
      </c>
      <c r="G24" s="13">
        <f t="shared" si="1"/>
        <v>0.48333333333333334</v>
      </c>
    </row>
    <row r="25" spans="2:7" x14ac:dyDescent="0.25">
      <c r="B25" s="18" t="s">
        <v>9</v>
      </c>
      <c r="C25" s="18"/>
      <c r="D25" s="7">
        <f>+SUM(D20:D24)</f>
        <v>1</v>
      </c>
      <c r="E25" s="7">
        <f t="shared" ref="E25:G25" si="2">+SUM(E20:E24)</f>
        <v>1</v>
      </c>
      <c r="F25" s="7">
        <f t="shared" si="2"/>
        <v>1</v>
      </c>
      <c r="G25" s="7">
        <f t="shared" si="2"/>
        <v>1</v>
      </c>
    </row>
    <row r="28" spans="2:7" x14ac:dyDescent="0.25">
      <c r="B28" s="1" t="s">
        <v>24</v>
      </c>
    </row>
    <row r="30" spans="2:7" x14ac:dyDescent="0.25">
      <c r="C30">
        <v>1.1298701</v>
      </c>
      <c r="D30">
        <v>0.1168831</v>
      </c>
      <c r="E30">
        <v>0.15584419999999999</v>
      </c>
    </row>
    <row r="31" spans="2:7" x14ac:dyDescent="0.25">
      <c r="C31">
        <v>0.53896100000000002</v>
      </c>
      <c r="D31">
        <v>1.4350649</v>
      </c>
      <c r="E31">
        <v>0.24675320000000001</v>
      </c>
    </row>
    <row r="32" spans="2:7" x14ac:dyDescent="0.25">
      <c r="C32">
        <v>0.275974</v>
      </c>
      <c r="D32">
        <v>0.3733766</v>
      </c>
      <c r="E32">
        <v>1.3311687999999999</v>
      </c>
    </row>
  </sheetData>
  <mergeCells count="19">
    <mergeCell ref="B25:C25"/>
    <mergeCell ref="H9:H10"/>
    <mergeCell ref="B15:C15"/>
    <mergeCell ref="B16:C16"/>
    <mergeCell ref="D18:G18"/>
    <mergeCell ref="B24:C24"/>
    <mergeCell ref="B18:C18"/>
    <mergeCell ref="B19:C19"/>
    <mergeCell ref="D9:G9"/>
    <mergeCell ref="B20:C20"/>
    <mergeCell ref="B21:C21"/>
    <mergeCell ref="B22:C22"/>
    <mergeCell ref="B23:C23"/>
    <mergeCell ref="B9:C9"/>
    <mergeCell ref="B14:C14"/>
    <mergeCell ref="B10:C10"/>
    <mergeCell ref="B11:C11"/>
    <mergeCell ref="B13:C13"/>
    <mergeCell ref="B12:C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1"/>
  <sheetViews>
    <sheetView workbookViewId="0">
      <selection activeCell="B4" sqref="B4"/>
    </sheetView>
  </sheetViews>
  <sheetFormatPr defaultColWidth="11.42578125" defaultRowHeight="15" x14ac:dyDescent="0.25"/>
  <cols>
    <col min="2" max="2" width="7.7109375" customWidth="1"/>
    <col min="3" max="3" width="13.5703125" customWidth="1"/>
    <col min="4" max="4" width="20.7109375" customWidth="1"/>
    <col min="5" max="5" width="15.140625" bestFit="1" customWidth="1"/>
    <col min="6" max="6" width="15.85546875" bestFit="1" customWidth="1"/>
    <col min="7" max="7" width="15" customWidth="1"/>
    <col min="8" max="8" width="18.85546875" bestFit="1" customWidth="1"/>
    <col min="9" max="9" width="20" bestFit="1" customWidth="1"/>
    <col min="11" max="11" width="23" bestFit="1" customWidth="1"/>
    <col min="12" max="12" width="24.140625" bestFit="1" customWidth="1"/>
  </cols>
  <sheetData>
    <row r="3" spans="2:11" x14ac:dyDescent="0.25">
      <c r="B3" s="1" t="s">
        <v>14</v>
      </c>
      <c r="C3" s="1"/>
    </row>
    <row r="4" spans="2:11" x14ac:dyDescent="0.25">
      <c r="B4" s="1" t="s">
        <v>0</v>
      </c>
      <c r="C4" s="1"/>
    </row>
    <row r="6" spans="2:11" x14ac:dyDescent="0.25">
      <c r="B6" s="1" t="s">
        <v>21</v>
      </c>
      <c r="C6" s="1"/>
    </row>
    <row r="8" spans="2:11" x14ac:dyDescent="0.25">
      <c r="D8" s="26" t="s">
        <v>29</v>
      </c>
      <c r="G8" s="26" t="s">
        <v>30</v>
      </c>
      <c r="J8" s="26" t="s">
        <v>31</v>
      </c>
    </row>
    <row r="9" spans="2:11" x14ac:dyDescent="0.25">
      <c r="B9" t="s">
        <v>11</v>
      </c>
      <c r="C9">
        <v>1.1298701</v>
      </c>
      <c r="D9" s="26" t="s">
        <v>26</v>
      </c>
      <c r="E9" t="s">
        <v>12</v>
      </c>
      <c r="F9">
        <v>0.1168831</v>
      </c>
      <c r="G9" s="26" t="s">
        <v>27</v>
      </c>
      <c r="H9" t="s">
        <v>12</v>
      </c>
      <c r="I9">
        <v>0.15584419999999999</v>
      </c>
      <c r="J9" s="26" t="s">
        <v>28</v>
      </c>
      <c r="K9">
        <f>300</f>
        <v>300</v>
      </c>
    </row>
    <row r="10" spans="2:11" x14ac:dyDescent="0.25">
      <c r="B10" t="s">
        <v>13</v>
      </c>
      <c r="C10">
        <v>0.53896100000000002</v>
      </c>
      <c r="D10" s="26" t="s">
        <v>26</v>
      </c>
      <c r="E10" t="s">
        <v>12</v>
      </c>
      <c r="F10">
        <v>1.4350649</v>
      </c>
      <c r="G10" s="26" t="s">
        <v>27</v>
      </c>
      <c r="H10" t="s">
        <v>12</v>
      </c>
      <c r="I10">
        <v>0.24675320000000001</v>
      </c>
      <c r="J10" s="26" t="s">
        <v>28</v>
      </c>
      <c r="K10">
        <v>200</v>
      </c>
    </row>
    <row r="11" spans="2:11" x14ac:dyDescent="0.25">
      <c r="B11" t="s">
        <v>25</v>
      </c>
      <c r="C11">
        <v>0.275974</v>
      </c>
      <c r="D11" s="26" t="s">
        <v>26</v>
      </c>
      <c r="E11" t="s">
        <v>12</v>
      </c>
      <c r="F11">
        <v>0.3733766</v>
      </c>
      <c r="G11" s="26" t="s">
        <v>27</v>
      </c>
      <c r="H11" t="s">
        <v>12</v>
      </c>
      <c r="I11">
        <v>1.3311687999999999</v>
      </c>
      <c r="J11" s="26" t="s">
        <v>28</v>
      </c>
      <c r="K11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1"/>
  <sheetViews>
    <sheetView topLeftCell="A2" workbookViewId="0">
      <selection activeCell="B4" sqref="B4"/>
    </sheetView>
  </sheetViews>
  <sheetFormatPr defaultColWidth="11.42578125" defaultRowHeight="15" x14ac:dyDescent="0.25"/>
  <cols>
    <col min="2" max="2" width="7.7109375" customWidth="1"/>
    <col min="3" max="3" width="17" bestFit="1" customWidth="1"/>
    <col min="4" max="4" width="19.42578125" bestFit="1" customWidth="1"/>
    <col min="5" max="5" width="18.5703125" bestFit="1" customWidth="1"/>
    <col min="7" max="7" width="20.5703125" customWidth="1"/>
    <col min="9" max="9" width="19.42578125" bestFit="1" customWidth="1"/>
    <col min="12" max="12" width="20.28515625" customWidth="1"/>
  </cols>
  <sheetData>
    <row r="3" spans="2:11" x14ac:dyDescent="0.25">
      <c r="B3" s="1" t="s">
        <v>14</v>
      </c>
      <c r="C3" s="1"/>
    </row>
    <row r="4" spans="2:11" x14ac:dyDescent="0.25">
      <c r="B4" s="1" t="s">
        <v>0</v>
      </c>
      <c r="C4" s="1"/>
    </row>
    <row r="6" spans="2:11" x14ac:dyDescent="0.25">
      <c r="B6" s="1" t="s">
        <v>22</v>
      </c>
      <c r="C6" s="1"/>
    </row>
    <row r="9" spans="2:11" x14ac:dyDescent="0.25">
      <c r="C9" s="27" t="s">
        <v>33</v>
      </c>
      <c r="D9" s="27"/>
      <c r="E9" s="27" t="s">
        <v>34</v>
      </c>
    </row>
    <row r="10" spans="2:11" x14ac:dyDescent="0.25">
      <c r="C10" s="27">
        <v>260</v>
      </c>
      <c r="D10" s="28">
        <v>0.2</v>
      </c>
      <c r="E10" s="27">
        <f>+C10*1.2</f>
        <v>312</v>
      </c>
    </row>
    <row r="11" spans="2:11" x14ac:dyDescent="0.25">
      <c r="C11" s="27">
        <v>40</v>
      </c>
      <c r="D11" s="25"/>
      <c r="E11" s="27">
        <f t="shared" ref="E11:E12" si="0">+C11*1.2</f>
        <v>48</v>
      </c>
    </row>
    <row r="12" spans="2:11" x14ac:dyDescent="0.25">
      <c r="C12" s="27">
        <v>10</v>
      </c>
      <c r="D12" s="25"/>
      <c r="E12" s="27">
        <f t="shared" si="0"/>
        <v>12</v>
      </c>
    </row>
    <row r="15" spans="2:11" x14ac:dyDescent="0.25">
      <c r="D15" s="26" t="s">
        <v>32</v>
      </c>
      <c r="G15" s="26" t="s">
        <v>35</v>
      </c>
      <c r="J15" s="26" t="s">
        <v>36</v>
      </c>
    </row>
    <row r="16" spans="2:11" x14ac:dyDescent="0.25">
      <c r="B16" t="s">
        <v>11</v>
      </c>
      <c r="C16">
        <v>1.1298701</v>
      </c>
      <c r="D16" s="26" t="s">
        <v>37</v>
      </c>
      <c r="E16" t="s">
        <v>12</v>
      </c>
      <c r="F16">
        <v>0.1168831</v>
      </c>
      <c r="G16" s="26" t="s">
        <v>38</v>
      </c>
      <c r="H16" t="s">
        <v>12</v>
      </c>
      <c r="I16">
        <v>0.15584419999999999</v>
      </c>
      <c r="J16" s="26" t="s">
        <v>39</v>
      </c>
      <c r="K16">
        <v>360</v>
      </c>
    </row>
    <row r="17" spans="2:11" x14ac:dyDescent="0.25">
      <c r="B17" t="s">
        <v>13</v>
      </c>
      <c r="C17">
        <v>0.53896100000000002</v>
      </c>
      <c r="D17" s="26" t="s">
        <v>37</v>
      </c>
      <c r="E17" t="s">
        <v>12</v>
      </c>
      <c r="F17">
        <v>1.4350649</v>
      </c>
      <c r="G17" s="26" t="s">
        <v>38</v>
      </c>
      <c r="H17" t="s">
        <v>12</v>
      </c>
      <c r="I17">
        <v>0.24675320000000001</v>
      </c>
      <c r="J17" s="26" t="s">
        <v>39</v>
      </c>
      <c r="K17">
        <v>240</v>
      </c>
    </row>
    <row r="18" spans="2:11" x14ac:dyDescent="0.25">
      <c r="B18" t="s">
        <v>25</v>
      </c>
      <c r="C18">
        <v>0.275974</v>
      </c>
      <c r="D18" s="26" t="s">
        <v>37</v>
      </c>
      <c r="E18" t="s">
        <v>12</v>
      </c>
      <c r="F18">
        <v>0.3733766</v>
      </c>
      <c r="G18" s="26" t="s">
        <v>38</v>
      </c>
      <c r="H18" t="s">
        <v>12</v>
      </c>
      <c r="I18">
        <v>1.3311687999999999</v>
      </c>
      <c r="J18" s="26" t="s">
        <v>39</v>
      </c>
      <c r="K18">
        <v>120</v>
      </c>
    </row>
    <row r="21" spans="2:11" x14ac:dyDescent="0.25">
      <c r="C21" t="s">
        <v>40</v>
      </c>
    </row>
  </sheetData>
  <mergeCells count="1">
    <mergeCell ref="D10:D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tabSelected="1" workbookViewId="0">
      <selection activeCell="I25" sqref="I25"/>
    </sheetView>
  </sheetViews>
  <sheetFormatPr defaultColWidth="11.42578125" defaultRowHeight="15" x14ac:dyDescent="0.25"/>
  <cols>
    <col min="2" max="2" width="7.7109375" customWidth="1"/>
    <col min="3" max="3" width="13.5703125" customWidth="1"/>
    <col min="4" max="4" width="19.42578125" bestFit="1" customWidth="1"/>
    <col min="7" max="7" width="20.5703125" customWidth="1"/>
    <col min="9" max="9" width="19.42578125" bestFit="1" customWidth="1"/>
    <col min="12" max="12" width="20.28515625" customWidth="1"/>
  </cols>
  <sheetData>
    <row r="3" spans="2:7" x14ac:dyDescent="0.25">
      <c r="B3" s="1" t="s">
        <v>14</v>
      </c>
      <c r="C3" s="1"/>
    </row>
    <row r="4" spans="2:7" x14ac:dyDescent="0.25">
      <c r="B4" s="1" t="s">
        <v>0</v>
      </c>
      <c r="C4" s="1"/>
    </row>
    <row r="6" spans="2:7" x14ac:dyDescent="0.25">
      <c r="B6" s="1" t="s">
        <v>23</v>
      </c>
      <c r="C6" s="1"/>
    </row>
    <row r="7" spans="2:7" x14ac:dyDescent="0.25">
      <c r="B7" s="1"/>
      <c r="C7" s="1"/>
    </row>
    <row r="8" spans="2:7" x14ac:dyDescent="0.25">
      <c r="B8" s="14" t="s">
        <v>41</v>
      </c>
      <c r="C8" s="1"/>
    </row>
    <row r="9" spans="2:7" x14ac:dyDescent="0.25">
      <c r="B9" s="21" t="s">
        <v>2</v>
      </c>
      <c r="C9" s="22"/>
      <c r="D9" s="18" t="s">
        <v>5</v>
      </c>
      <c r="E9" s="18"/>
      <c r="F9" s="18"/>
      <c r="G9" s="18"/>
    </row>
    <row r="10" spans="2:7" x14ac:dyDescent="0.25">
      <c r="B10" s="21" t="s">
        <v>3</v>
      </c>
      <c r="C10" s="22"/>
      <c r="D10" s="15" t="s">
        <v>16</v>
      </c>
      <c r="E10" s="15" t="s">
        <v>17</v>
      </c>
      <c r="F10" s="15" t="s">
        <v>18</v>
      </c>
      <c r="G10" s="10" t="s">
        <v>4</v>
      </c>
    </row>
    <row r="11" spans="2:7" x14ac:dyDescent="0.25">
      <c r="B11" s="23" t="s">
        <v>16</v>
      </c>
      <c r="C11" s="24"/>
      <c r="D11" s="13">
        <v>6.6666666666666666E-2</v>
      </c>
      <c r="E11" s="13">
        <v>0.05</v>
      </c>
      <c r="F11" s="13">
        <v>0.1</v>
      </c>
      <c r="G11" s="13">
        <v>6.6666666666666666E-2</v>
      </c>
    </row>
    <row r="12" spans="2:7" x14ac:dyDescent="0.25">
      <c r="B12" s="16" t="s">
        <v>17</v>
      </c>
      <c r="C12" s="17"/>
      <c r="D12" s="13">
        <v>0.33333333333333331</v>
      </c>
      <c r="E12" s="13">
        <v>0.25</v>
      </c>
      <c r="F12" s="13">
        <v>0.1</v>
      </c>
      <c r="G12" s="13">
        <v>0.26666666666666666</v>
      </c>
    </row>
    <row r="13" spans="2:7" x14ac:dyDescent="0.25">
      <c r="B13" s="16" t="s">
        <v>18</v>
      </c>
      <c r="C13" s="17"/>
      <c r="D13" s="13">
        <v>0.1</v>
      </c>
      <c r="E13" s="13">
        <v>0.2</v>
      </c>
      <c r="F13" s="13">
        <v>0.2</v>
      </c>
      <c r="G13" s="13">
        <v>0.15</v>
      </c>
    </row>
    <row r="14" spans="2:7" x14ac:dyDescent="0.25">
      <c r="B14" s="16" t="s">
        <v>19</v>
      </c>
      <c r="C14" s="17"/>
      <c r="D14" s="13">
        <v>3.3333333333333333E-2</v>
      </c>
      <c r="E14" s="13">
        <v>0.03</v>
      </c>
      <c r="F14" s="13">
        <v>0.04</v>
      </c>
      <c r="G14" s="13">
        <v>3.3333333333333333E-2</v>
      </c>
    </row>
    <row r="15" spans="2:7" x14ac:dyDescent="0.25">
      <c r="B15" s="16" t="s">
        <v>8</v>
      </c>
      <c r="C15" s="17"/>
      <c r="D15" s="13">
        <v>0.46666666666666667</v>
      </c>
      <c r="E15" s="13">
        <v>0.47</v>
      </c>
      <c r="F15" s="13">
        <v>0.56000000000000005</v>
      </c>
      <c r="G15" s="13">
        <v>0.48333333333333334</v>
      </c>
    </row>
    <row r="16" spans="2:7" x14ac:dyDescent="0.25">
      <c r="B16" s="18" t="s">
        <v>9</v>
      </c>
      <c r="C16" s="18"/>
      <c r="D16" s="7">
        <f>+SUM(D11:D15)</f>
        <v>1</v>
      </c>
      <c r="E16" s="7">
        <f t="shared" ref="E16:G16" si="0">+SUM(E11:E15)</f>
        <v>1</v>
      </c>
      <c r="F16" s="7">
        <f t="shared" si="0"/>
        <v>1</v>
      </c>
      <c r="G16" s="7">
        <f t="shared" si="0"/>
        <v>1</v>
      </c>
    </row>
    <row r="18" spans="2:9" x14ac:dyDescent="0.25">
      <c r="B18" s="21" t="s">
        <v>2</v>
      </c>
      <c r="C18" s="22"/>
      <c r="D18" s="18" t="s">
        <v>5</v>
      </c>
      <c r="E18" s="18"/>
      <c r="F18" s="18"/>
      <c r="G18" s="18"/>
      <c r="H18" s="19" t="s">
        <v>6</v>
      </c>
      <c r="I18" s="3" t="s">
        <v>7</v>
      </c>
    </row>
    <row r="19" spans="2:9" x14ac:dyDescent="0.25">
      <c r="B19" s="21" t="s">
        <v>3</v>
      </c>
      <c r="C19" s="22"/>
      <c r="D19" s="15" t="s">
        <v>16</v>
      </c>
      <c r="E19" s="15" t="s">
        <v>17</v>
      </c>
      <c r="F19" s="15" t="s">
        <v>18</v>
      </c>
      <c r="G19" s="10" t="s">
        <v>4</v>
      </c>
      <c r="H19" s="20"/>
      <c r="I19" s="4" t="s">
        <v>1</v>
      </c>
    </row>
    <row r="20" spans="2:9" x14ac:dyDescent="0.25">
      <c r="B20" s="23" t="s">
        <v>16</v>
      </c>
      <c r="C20" s="24"/>
      <c r="D20">
        <f>+D$25*D11</f>
        <v>24</v>
      </c>
      <c r="E20">
        <f t="shared" ref="E20:F20" si="1">+E$25*E11</f>
        <v>12</v>
      </c>
      <c r="F20">
        <f t="shared" si="1"/>
        <v>12</v>
      </c>
      <c r="G20" s="12">
        <f>+SUM(D20:F20)</f>
        <v>48</v>
      </c>
      <c r="H20" s="2">
        <v>312</v>
      </c>
      <c r="I20" s="6">
        <f>+H20+G20</f>
        <v>360</v>
      </c>
    </row>
    <row r="21" spans="2:9" x14ac:dyDescent="0.25">
      <c r="B21" s="16" t="s">
        <v>17</v>
      </c>
      <c r="C21" s="17"/>
      <c r="D21">
        <f t="shared" ref="D21:F21" si="2">+D$25*D12</f>
        <v>120</v>
      </c>
      <c r="E21">
        <f t="shared" si="2"/>
        <v>60</v>
      </c>
      <c r="F21">
        <f t="shared" si="2"/>
        <v>12</v>
      </c>
      <c r="G21" s="12">
        <f t="shared" ref="G21:G24" si="3">+SUM(D21:F21)</f>
        <v>192</v>
      </c>
      <c r="H21" s="2">
        <v>48</v>
      </c>
      <c r="I21" s="6">
        <f t="shared" ref="I21:I24" si="4">+H21+G21</f>
        <v>240</v>
      </c>
    </row>
    <row r="22" spans="2:9" x14ac:dyDescent="0.25">
      <c r="B22" s="16" t="s">
        <v>18</v>
      </c>
      <c r="C22" s="17"/>
      <c r="D22">
        <f t="shared" ref="D22:F22" si="5">+D$25*D13</f>
        <v>36</v>
      </c>
      <c r="E22">
        <f t="shared" si="5"/>
        <v>48</v>
      </c>
      <c r="F22">
        <f t="shared" si="5"/>
        <v>24</v>
      </c>
      <c r="G22" s="12">
        <f t="shared" si="3"/>
        <v>108</v>
      </c>
      <c r="H22" s="2">
        <v>12</v>
      </c>
      <c r="I22" s="6">
        <f t="shared" si="4"/>
        <v>120</v>
      </c>
    </row>
    <row r="23" spans="2:9" x14ac:dyDescent="0.25">
      <c r="B23" s="16" t="s">
        <v>19</v>
      </c>
      <c r="C23" s="17"/>
      <c r="D23">
        <f t="shared" ref="D23:F23" si="6">+D$25*D14</f>
        <v>12</v>
      </c>
      <c r="E23">
        <f t="shared" si="6"/>
        <v>7.1999999999999993</v>
      </c>
      <c r="F23">
        <f t="shared" si="6"/>
        <v>4.8</v>
      </c>
      <c r="G23" s="12">
        <f t="shared" si="3"/>
        <v>24</v>
      </c>
      <c r="H23" s="2">
        <v>2</v>
      </c>
      <c r="I23" s="6">
        <f t="shared" si="4"/>
        <v>26</v>
      </c>
    </row>
    <row r="24" spans="2:9" x14ac:dyDescent="0.25">
      <c r="B24" s="16" t="s">
        <v>8</v>
      </c>
      <c r="C24" s="17"/>
      <c r="D24">
        <f t="shared" ref="D24:F24" si="7">+D$25*D15</f>
        <v>168</v>
      </c>
      <c r="E24">
        <f t="shared" si="7"/>
        <v>112.8</v>
      </c>
      <c r="F24">
        <f t="shared" si="7"/>
        <v>67.2</v>
      </c>
      <c r="G24" s="12">
        <f t="shared" si="3"/>
        <v>348</v>
      </c>
      <c r="H24" s="8">
        <v>10</v>
      </c>
      <c r="I24" s="6">
        <f t="shared" si="4"/>
        <v>358</v>
      </c>
    </row>
    <row r="25" spans="2:9" x14ac:dyDescent="0.25">
      <c r="B25" s="18" t="s">
        <v>9</v>
      </c>
      <c r="C25" s="18"/>
      <c r="D25" s="7">
        <v>360</v>
      </c>
      <c r="E25" s="7">
        <v>240</v>
      </c>
      <c r="F25" s="7">
        <v>120</v>
      </c>
      <c r="G25" s="7">
        <f>+SUM(G20:G24)</f>
        <v>720</v>
      </c>
      <c r="H25" s="7">
        <f>+SUM(H20:H24)</f>
        <v>384</v>
      </c>
      <c r="I25" s="7">
        <f>+SUM(I20:I24)</f>
        <v>1104</v>
      </c>
    </row>
  </sheetData>
  <mergeCells count="19"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8:C18"/>
    <mergeCell ref="D18:G18"/>
    <mergeCell ref="H18:H19"/>
    <mergeCell ref="B19:C19"/>
    <mergeCell ref="B9:C9"/>
    <mergeCell ref="D9:G9"/>
    <mergeCell ref="B10:C10"/>
    <mergeCell ref="B11:C11"/>
    <mergeCell ref="B12:C12"/>
    <mergeCell ref="B13:C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Planteo Ejercicio</vt:lpstr>
      <vt:lpstr>Res. a)</vt:lpstr>
      <vt:lpstr>Res. b)</vt:lpstr>
      <vt:lpstr>Res. c)</vt:lpstr>
      <vt:lpstr>Res. d)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Frontoni</dc:creator>
  <cp:lastModifiedBy>HP</cp:lastModifiedBy>
  <dcterms:created xsi:type="dcterms:W3CDTF">2020-06-28T21:33:42Z</dcterms:created>
  <dcterms:modified xsi:type="dcterms:W3CDTF">2020-09-18T16:13:12Z</dcterms:modified>
</cp:coreProperties>
</file>