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Franco Frontoni\GRUPO MILL Dropbox\Franco Alexander Frontoni\Macroeconomía\2020\Prácticos para videos\Consumo\"/>
    </mc:Choice>
  </mc:AlternateContent>
  <bookViews>
    <workbookView xWindow="0" yWindow="0" windowWidth="22800" windowHeight="9228"/>
  </bookViews>
  <sheets>
    <sheet name="Planteo Ejercicio" sheetId="1" r:id="rId1"/>
    <sheet name="Res. a)" sheetId="2" r:id="rId2"/>
    <sheet name="Res b)" sheetId="3" r:id="rId3"/>
    <sheet name="Res c)" sheetId="4" r:id="rId4"/>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1" i="4" l="1"/>
  <c r="F18" i="3"/>
  <c r="F19" i="3"/>
  <c r="F17" i="3"/>
  <c r="D20" i="2"/>
  <c r="D11" i="3"/>
  <c r="E11" i="3"/>
  <c r="C11" i="3"/>
  <c r="E8" i="3"/>
  <c r="D8" i="3"/>
  <c r="C8" i="3"/>
  <c r="C27" i="2"/>
  <c r="C26" i="2"/>
  <c r="C25" i="2"/>
  <c r="C20" i="2"/>
  <c r="C19" i="2"/>
  <c r="C12" i="2"/>
  <c r="C11" i="2"/>
  <c r="C10" i="2"/>
  <c r="C9" i="3" l="1"/>
  <c r="E10" i="3"/>
  <c r="D9" i="3"/>
  <c r="C10" i="3"/>
  <c r="E9" i="3"/>
  <c r="D10" i="3"/>
  <c r="B3" i="4"/>
  <c r="B3" i="3"/>
  <c r="B3" i="2"/>
</calcChain>
</file>

<file path=xl/sharedStrings.xml><?xml version="1.0" encoding="utf-8"?>
<sst xmlns="http://schemas.openxmlformats.org/spreadsheetml/2006/main" count="76" uniqueCount="62">
  <si>
    <t>ECONOMÍA</t>
  </si>
  <si>
    <t>MACROECONOMIA - FACULTAD DE CS ECONOMICAS Y JURIDICAS DE LA UNLPam</t>
  </si>
  <si>
    <t>a)</t>
  </si>
  <si>
    <t>b)</t>
  </si>
  <si>
    <t>c)</t>
  </si>
  <si>
    <t>ENUNCIADO</t>
  </si>
  <si>
    <t>EJERCICIO N° 2 - CONSUMO</t>
  </si>
  <si>
    <t>Ca= 30 + 0,6 yd</t>
  </si>
  <si>
    <t>Cb= 30 + 0,75 yd</t>
  </si>
  <si>
    <t>Cc= 30 + 0,8 yd</t>
  </si>
  <si>
    <t>Una economía ha sido sectorizada según la preferencia de consumir de las unidades familiares que la integran. Así, al</t>
  </si>
  <si>
    <t>Sector A corresponde una función consumo CA = 30 + 0,60 Yd, al Sector B una función CB = 30 + 0,75 Yd, en tanto que la</t>
  </si>
  <si>
    <t>función correspondiente al Sector C es CC = 30+ 0,80 Yd.</t>
  </si>
  <si>
    <t>Se sabe, además, que el ingreso disponible (Yd) es de $ 10.850 (a precios constantes) para cada grupo familiar y que se</t>
  </si>
  <si>
    <t>quiere incrementar el consumo mediante una desgravación impositiva del 10%, aplicable al ingreso personal.</t>
  </si>
  <si>
    <t>a) ¿A qué grupo convendría aplicar la desgravación impositiva para obtener un efecto mayor?</t>
  </si>
  <si>
    <t>b) Justifica la respuesta del apartado anterior.</t>
  </si>
  <si>
    <t>c) Obtiene las funciones consumo y ahorro agregadas para la economía.</t>
  </si>
  <si>
    <t>yd= 10850</t>
  </si>
  <si>
    <t>Consumo de cada grupo familiar</t>
  </si>
  <si>
    <t>Al aplicar la desgravación impositiva del 10%, ¿Qué ocurre con el Yd? ¿Y con el consumo de cada grupo familiar?</t>
  </si>
  <si>
    <t>1) Variación del Yd</t>
  </si>
  <si>
    <t>Original</t>
  </si>
  <si>
    <t>Variación</t>
  </si>
  <si>
    <t>Nuevo Yd</t>
  </si>
  <si>
    <t>2) Cálculos de los nuevos consumos de cada grupo familiar</t>
  </si>
  <si>
    <t>Ca</t>
  </si>
  <si>
    <t>Cb</t>
  </si>
  <si>
    <t>Cc</t>
  </si>
  <si>
    <t>Consumo original</t>
  </si>
  <si>
    <t>Consumo con desgravación</t>
  </si>
  <si>
    <t>Variación Nominal</t>
  </si>
  <si>
    <t>Variación Porcentual</t>
  </si>
  <si>
    <t xml:space="preserve">Según se observa, conviene aplicar la desgravación al grupo C, puesto que es aquél en el cual se logra un mayor efecto si se calculan las diferencias en el consumo antes y después de la desgravación. </t>
  </si>
  <si>
    <t>Variación Ca</t>
  </si>
  <si>
    <t>Variación Cb</t>
  </si>
  <si>
    <t>Variación Cc</t>
  </si>
  <si>
    <t>x</t>
  </si>
  <si>
    <t xml:space="preserve">Por otro lado, a esta misma conclusión se arriba si se observa que el grupo C es el que tiene mayor propensión marginal a consumir. En este caso, la comprobación es trabajando con las varaiciones. </t>
  </si>
  <si>
    <t>Grupo Familiar A</t>
  </si>
  <si>
    <t>Grupo Familiar B</t>
  </si>
  <si>
    <t>Grupo Familiar C</t>
  </si>
  <si>
    <t>Función consumo de toda la Economía</t>
  </si>
  <si>
    <t>30 + 0,6 x 10850</t>
  </si>
  <si>
    <t>30 + 0,75 x 10850</t>
  </si>
  <si>
    <t>30 + 0,8 x 10850</t>
  </si>
  <si>
    <t>90 + c x 32550</t>
  </si>
  <si>
    <t>¿Cómo obtengo la propensión marginal a consumir ( c ) ?</t>
  </si>
  <si>
    <t>c=</t>
  </si>
  <si>
    <t>23417,5 - 90</t>
  </si>
  <si>
    <t>23417,5 =</t>
  </si>
  <si>
    <t>6540      =</t>
  </si>
  <si>
    <t>8167,5   =</t>
  </si>
  <si>
    <t>8710      =</t>
  </si>
  <si>
    <t xml:space="preserve">Por pasaje de términos, despejando la incógnita. </t>
  </si>
  <si>
    <t>Función C=</t>
  </si>
  <si>
    <t>Suma de C</t>
  </si>
  <si>
    <t>90 + (1 - 0,71667) Yd</t>
  </si>
  <si>
    <t>Función S=       -</t>
  </si>
  <si>
    <t>90 + 0,71667 Yd</t>
  </si>
  <si>
    <t xml:space="preserve">¿Podría calcular c haciendo la sumatoria de todas las propensiones marginales de cada grupo familiar y hacer un promedio simple? ¿Cuánto me daría? </t>
  </si>
  <si>
    <t>yd= 11935</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</si>
</sst>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00"/>
  </numFmts>
  <fonts count="4" x14ac:knownFonts="1">
    <font>
      <sz val="11"/>
      <color theme="1"/>
      <name val="Calibri"/>
      <family val="2"/>
      <scheme val="minor"/>
    </font>
    <font>
      <b/>
      <sz val="11"/>
      <color theme="1"/>
      <name val="Calibri"/>
      <family val="2"/>
      <scheme val="minor"/>
    </font>
    <font>
      <b/>
      <sz val="20"/>
      <color theme="1"/>
      <name val="Calibri"/>
      <family val="2"/>
      <scheme val="minor"/>
    </font>
    <font>
      <sz val="11"/>
      <color theme="1"/>
      <name val="Calibri"/>
      <family val="2"/>
      <scheme val="minor"/>
    </font>
  </fonts>
  <fills count="4">
    <fill>
      <patternFill patternType="none"/>
    </fill>
    <fill>
      <patternFill patternType="gray125"/>
    </fill>
    <fill>
      <patternFill patternType="solid">
        <fgColor theme="4" tint="0.59999389629810485"/>
        <bgColor indexed="64"/>
      </patternFill>
    </fill>
    <fill>
      <patternFill patternType="solid">
        <fgColor theme="5" tint="0.399975585192419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9" fontId="3" fillId="0" borderId="0" applyFont="0" applyFill="0" applyBorder="0" applyAlignment="0" applyProtection="0"/>
  </cellStyleXfs>
  <cellXfs count="35">
    <xf numFmtId="0" fontId="0" fillId="0" borderId="0" xfId="0"/>
    <xf numFmtId="0" fontId="1" fillId="0" borderId="0" xfId="0" applyFont="1"/>
    <xf numFmtId="0" fontId="0" fillId="0" borderId="0" xfId="0" applyBorder="1"/>
    <xf numFmtId="0" fontId="0" fillId="0" borderId="0" xfId="0" applyFill="1" applyBorder="1"/>
    <xf numFmtId="0" fontId="0" fillId="0" borderId="0" xfId="0" applyFill="1" applyBorder="1" applyAlignment="1">
      <alignment wrapText="1"/>
    </xf>
    <xf numFmtId="0" fontId="1" fillId="0" borderId="0" xfId="0" applyFont="1" applyAlignment="1">
      <alignment horizontal="center"/>
    </xf>
    <xf numFmtId="0" fontId="1" fillId="0" borderId="0" xfId="0" applyFont="1" applyAlignment="1"/>
    <xf numFmtId="0" fontId="1" fillId="0" borderId="0" xfId="0" applyFont="1" applyFill="1" applyBorder="1"/>
    <xf numFmtId="0" fontId="0" fillId="0" borderId="0" xfId="0" applyFill="1" applyBorder="1" applyAlignment="1"/>
    <xf numFmtId="0" fontId="0" fillId="0" borderId="0" xfId="0" applyFont="1" applyFill="1" applyBorder="1" applyAlignment="1">
      <alignment horizontal="center"/>
    </xf>
    <xf numFmtId="0" fontId="0" fillId="0" borderId="0" xfId="0" applyFont="1"/>
    <xf numFmtId="0" fontId="0" fillId="0" borderId="0" xfId="0" applyFont="1" applyFill="1" applyBorder="1"/>
    <xf numFmtId="9" fontId="0" fillId="3" borderId="0" xfId="1" applyFont="1" applyFill="1" applyBorder="1"/>
    <xf numFmtId="0" fontId="1" fillId="0" borderId="0" xfId="0" applyFont="1" applyFill="1" applyBorder="1" applyAlignment="1"/>
    <xf numFmtId="0" fontId="0" fillId="0" borderId="0" xfId="0" applyFill="1" applyBorder="1" applyAlignment="1">
      <alignment horizontal="center"/>
    </xf>
    <xf numFmtId="9" fontId="0" fillId="0" borderId="0" xfId="1" applyFont="1" applyFill="1"/>
    <xf numFmtId="0" fontId="0" fillId="0" borderId="1" xfId="0" applyFill="1" applyBorder="1" applyAlignment="1"/>
    <xf numFmtId="0" fontId="0" fillId="0" borderId="1" xfId="0" applyFill="1" applyBorder="1" applyAlignment="1">
      <alignment horizontal="center" vertical="center"/>
    </xf>
    <xf numFmtId="0" fontId="0" fillId="0" borderId="1" xfId="0" applyFont="1" applyFill="1" applyBorder="1" applyAlignment="1">
      <alignment horizontal="center" vertical="center"/>
    </xf>
    <xf numFmtId="9" fontId="0" fillId="0" borderId="1" xfId="1" applyFont="1" applyFill="1" applyBorder="1" applyAlignment="1">
      <alignment horizontal="center" vertical="center"/>
    </xf>
    <xf numFmtId="0" fontId="0" fillId="0" borderId="1" xfId="0" applyFill="1" applyBorder="1" applyAlignment="1">
      <alignment horizontal="center"/>
    </xf>
    <xf numFmtId="0" fontId="0" fillId="3" borderId="1" xfId="0" applyFill="1" applyBorder="1" applyAlignment="1"/>
    <xf numFmtId="0" fontId="0" fillId="3" borderId="1" xfId="0" applyFont="1" applyFill="1" applyBorder="1" applyAlignment="1">
      <alignment horizontal="center"/>
    </xf>
    <xf numFmtId="0" fontId="0" fillId="3" borderId="1" xfId="0" applyFill="1" applyBorder="1" applyAlignment="1">
      <alignment horizontal="center"/>
    </xf>
    <xf numFmtId="0" fontId="0" fillId="3" borderId="1" xfId="0" applyFill="1" applyBorder="1" applyAlignment="1">
      <alignment horizontal="center" vertical="center"/>
    </xf>
    <xf numFmtId="0" fontId="0" fillId="3" borderId="1" xfId="0" applyFont="1" applyFill="1" applyBorder="1" applyAlignment="1">
      <alignment horizontal="center" vertical="center"/>
    </xf>
    <xf numFmtId="9" fontId="0" fillId="3" borderId="1" xfId="1" applyFont="1" applyFill="1" applyBorder="1" applyAlignment="1">
      <alignment horizontal="center" vertical="center"/>
    </xf>
    <xf numFmtId="0" fontId="1" fillId="0" borderId="0" xfId="0" applyFont="1" applyFill="1" applyBorder="1" applyAlignment="1">
      <alignment horizontal="center"/>
    </xf>
    <xf numFmtId="0" fontId="1" fillId="0" borderId="0" xfId="0" applyFont="1" applyFill="1" applyBorder="1" applyAlignment="1">
      <alignment horizontal="left"/>
    </xf>
    <xf numFmtId="164" fontId="0" fillId="0" borderId="0" xfId="0" applyNumberFormat="1" applyFill="1" applyBorder="1"/>
    <xf numFmtId="0" fontId="0" fillId="3" borderId="0" xfId="0" applyFill="1" applyBorder="1"/>
    <xf numFmtId="0" fontId="2" fillId="2" borderId="0" xfId="0" applyFont="1" applyFill="1" applyAlignment="1">
      <alignment horizontal="center"/>
    </xf>
    <xf numFmtId="0" fontId="0" fillId="3" borderId="0" xfId="0" applyFill="1" applyAlignment="1">
      <alignment horizontal="center"/>
    </xf>
    <xf numFmtId="0" fontId="1" fillId="0" borderId="0" xfId="0" applyFont="1" applyAlignment="1">
      <alignment horizontal="center"/>
    </xf>
    <xf numFmtId="0" fontId="0" fillId="0" borderId="0" xfId="0" applyFill="1" applyBorder="1" applyAlignment="1">
      <alignment horizontal="left" vertical="top" wrapText="1"/>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xdr:col>
      <xdr:colOff>39756</xdr:colOff>
      <xdr:row>18</xdr:row>
      <xdr:rowOff>19879</xdr:rowOff>
    </xdr:from>
    <xdr:to>
      <xdr:col>2</xdr:col>
      <xdr:colOff>815008</xdr:colOff>
      <xdr:row>18</xdr:row>
      <xdr:rowOff>26505</xdr:rowOff>
    </xdr:to>
    <xdr:cxnSp macro="">
      <xdr:nvCxnSpPr>
        <xdr:cNvPr id="4" name="Conector recto 3"/>
        <xdr:cNvCxnSpPr/>
      </xdr:nvCxnSpPr>
      <xdr:spPr>
        <a:xfrm flipV="1">
          <a:off x="1769165" y="3173896"/>
          <a:ext cx="775252" cy="662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M26"/>
  <sheetViews>
    <sheetView showGridLines="0" tabSelected="1" zoomScale="115" zoomScaleNormal="115" workbookViewId="0">
      <selection activeCell="B18" sqref="B18"/>
    </sheetView>
  </sheetViews>
  <sheetFormatPr baseColWidth="10" defaultRowHeight="14.4" x14ac:dyDescent="0.3"/>
  <cols>
    <col min="7" max="7" width="18.77734375" bestFit="1" customWidth="1"/>
    <col min="12" max="12" width="25.5546875" bestFit="1" customWidth="1"/>
  </cols>
  <sheetData>
    <row r="3" spans="2:13" x14ac:dyDescent="0.3">
      <c r="B3" s="1" t="s">
        <v>6</v>
      </c>
    </row>
    <row r="4" spans="2:13" x14ac:dyDescent="0.3">
      <c r="B4" s="1" t="s">
        <v>1</v>
      </c>
    </row>
    <row r="5" spans="2:13" x14ac:dyDescent="0.3">
      <c r="B5" s="1"/>
    </row>
    <row r="6" spans="2:13" x14ac:dyDescent="0.3">
      <c r="B6" s="31" t="s">
        <v>0</v>
      </c>
      <c r="C6" s="31"/>
      <c r="D6" s="31"/>
      <c r="E6" s="31"/>
      <c r="F6" s="31"/>
      <c r="G6" s="31"/>
      <c r="H6" s="31"/>
      <c r="I6" s="31"/>
      <c r="J6" s="31"/>
      <c r="K6" s="31"/>
      <c r="L6" s="31"/>
      <c r="M6" s="31"/>
    </row>
    <row r="7" spans="2:13" x14ac:dyDescent="0.3">
      <c r="B7" s="31"/>
      <c r="C7" s="31"/>
      <c r="D7" s="31"/>
      <c r="E7" s="31"/>
      <c r="F7" s="31"/>
      <c r="G7" s="31"/>
      <c r="H7" s="31"/>
      <c r="I7" s="31"/>
      <c r="J7" s="31"/>
      <c r="K7" s="31"/>
      <c r="L7" s="31"/>
      <c r="M7" s="31"/>
    </row>
    <row r="9" spans="2:13" x14ac:dyDescent="0.3">
      <c r="B9" s="33" t="s">
        <v>5</v>
      </c>
      <c r="C9" s="33"/>
      <c r="D9" s="33"/>
      <c r="E9" s="33"/>
      <c r="F9" s="33"/>
      <c r="G9" s="33"/>
    </row>
    <row r="11" spans="2:13" x14ac:dyDescent="0.3">
      <c r="B11" t="s">
        <v>10</v>
      </c>
    </row>
    <row r="12" spans="2:13" x14ac:dyDescent="0.3">
      <c r="B12" t="s">
        <v>11</v>
      </c>
    </row>
    <row r="13" spans="2:13" x14ac:dyDescent="0.3">
      <c r="B13" t="s">
        <v>12</v>
      </c>
    </row>
    <row r="14" spans="2:13" x14ac:dyDescent="0.3">
      <c r="B14" t="s">
        <v>13</v>
      </c>
    </row>
    <row r="15" spans="2:13" x14ac:dyDescent="0.3">
      <c r="B15" t="s">
        <v>14</v>
      </c>
    </row>
    <row r="16" spans="2:13" x14ac:dyDescent="0.3">
      <c r="B16" t="s">
        <v>15</v>
      </c>
    </row>
    <row r="17" spans="2:11" x14ac:dyDescent="0.3">
      <c r="B17" t="s">
        <v>16</v>
      </c>
    </row>
    <row r="18" spans="2:11" x14ac:dyDescent="0.3">
      <c r="B18" t="s">
        <v>17</v>
      </c>
    </row>
    <row r="20" spans="2:11" x14ac:dyDescent="0.3">
      <c r="B20" s="32" t="s">
        <v>39</v>
      </c>
      <c r="C20" s="32"/>
      <c r="F20" s="32" t="s">
        <v>40</v>
      </c>
      <c r="G20" s="32"/>
      <c r="J20" s="32" t="s">
        <v>41</v>
      </c>
      <c r="K20" s="32"/>
    </row>
    <row r="22" spans="2:11" x14ac:dyDescent="0.3">
      <c r="B22" t="s">
        <v>7</v>
      </c>
      <c r="F22" t="s">
        <v>8</v>
      </c>
      <c r="J22" t="s">
        <v>9</v>
      </c>
    </row>
    <row r="25" spans="2:11" x14ac:dyDescent="0.3">
      <c r="B25" s="6"/>
      <c r="C25" s="6"/>
      <c r="D25" s="6"/>
      <c r="E25" s="6"/>
      <c r="F25" s="6"/>
      <c r="G25" s="6"/>
    </row>
    <row r="26" spans="2:11" x14ac:dyDescent="0.3">
      <c r="B26" s="5"/>
      <c r="C26" s="5"/>
      <c r="D26" s="5"/>
      <c r="E26" s="5"/>
      <c r="F26" s="5"/>
      <c r="G26" s="5"/>
    </row>
  </sheetData>
  <mergeCells count="5">
    <mergeCell ref="B6:M7"/>
    <mergeCell ref="B20:C20"/>
    <mergeCell ref="F20:G20"/>
    <mergeCell ref="J20:K20"/>
    <mergeCell ref="B9:G9"/>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O27"/>
  <sheetViews>
    <sheetView showGridLines="0" topLeftCell="A7" zoomScale="115" zoomScaleNormal="115" workbookViewId="0">
      <selection activeCell="C27" sqref="C27"/>
    </sheetView>
  </sheetViews>
  <sheetFormatPr baseColWidth="10" defaultRowHeight="14.4" x14ac:dyDescent="0.3"/>
  <cols>
    <col min="2" max="2" width="17.21875" customWidth="1"/>
    <col min="3" max="3" width="13.5546875" customWidth="1"/>
    <col min="4" max="4" width="19.44140625" bestFit="1" customWidth="1"/>
    <col min="7" max="7" width="20.5546875" customWidth="1"/>
    <col min="9" max="9" width="19.44140625" bestFit="1" customWidth="1"/>
    <col min="12" max="12" width="20.21875" customWidth="1"/>
    <col min="14" max="14" width="19.6640625" customWidth="1"/>
  </cols>
  <sheetData>
    <row r="3" spans="1:15" x14ac:dyDescent="0.3">
      <c r="B3" s="1" t="str">
        <f>+'Planteo Ejercicio'!B3</f>
        <v>EJERCICIO N° 2 - CONSUMO</v>
      </c>
      <c r="C3" s="1"/>
    </row>
    <row r="4" spans="1:15" x14ac:dyDescent="0.3">
      <c r="B4" s="1" t="s">
        <v>1</v>
      </c>
      <c r="C4" s="1"/>
    </row>
    <row r="6" spans="1:15" x14ac:dyDescent="0.3">
      <c r="B6" s="1" t="s">
        <v>2</v>
      </c>
      <c r="C6" s="1"/>
    </row>
    <row r="7" spans="1:15" x14ac:dyDescent="0.3">
      <c r="B7" s="1" t="s">
        <v>19</v>
      </c>
      <c r="C7" s="1"/>
    </row>
    <row r="8" spans="1:15" x14ac:dyDescent="0.3">
      <c r="B8" s="10" t="s">
        <v>18</v>
      </c>
      <c r="C8" s="1"/>
    </row>
    <row r="9" spans="1:15" s="3" customFormat="1" x14ac:dyDescent="0.3">
      <c r="A9"/>
      <c r="B9" s="8"/>
      <c r="C9" s="8"/>
      <c r="D9" s="8"/>
      <c r="E9" s="8"/>
      <c r="G9" s="8"/>
      <c r="H9" s="8"/>
      <c r="I9" s="8"/>
      <c r="J9" s="8"/>
      <c r="L9" s="8"/>
      <c r="M9" s="8"/>
      <c r="N9" s="8"/>
      <c r="O9" s="8"/>
    </row>
    <row r="10" spans="1:15" s="3" customFormat="1" x14ac:dyDescent="0.3">
      <c r="A10"/>
      <c r="B10" t="s">
        <v>7</v>
      </c>
      <c r="C10" s="8">
        <f>30+(0.6*10850)</f>
        <v>6540</v>
      </c>
      <c r="D10" s="8"/>
      <c r="E10" s="8"/>
      <c r="G10" s="8"/>
      <c r="H10" s="8"/>
      <c r="I10" s="8"/>
      <c r="J10" s="8"/>
      <c r="L10" s="8"/>
      <c r="M10" s="8"/>
      <c r="N10" s="8"/>
      <c r="O10" s="8"/>
    </row>
    <row r="11" spans="1:15" s="3" customFormat="1" x14ac:dyDescent="0.3">
      <c r="A11"/>
      <c r="B11" t="s">
        <v>8</v>
      </c>
      <c r="C11" s="8">
        <f>30+(0.75*10850)</f>
        <v>8167.5</v>
      </c>
      <c r="D11" s="9"/>
      <c r="E11" s="9"/>
      <c r="G11" s="9"/>
      <c r="H11" s="9"/>
      <c r="I11" s="9"/>
      <c r="J11" s="9"/>
      <c r="L11" s="9"/>
      <c r="M11" s="9"/>
      <c r="N11" s="9"/>
      <c r="O11" s="9"/>
    </row>
    <row r="12" spans="1:15" s="3" customFormat="1" x14ac:dyDescent="0.3">
      <c r="A12" s="2"/>
      <c r="B12" t="s">
        <v>9</v>
      </c>
      <c r="C12" s="8">
        <f>30+(0.8*10850)</f>
        <v>8710</v>
      </c>
      <c r="I12" s="4"/>
      <c r="N12" s="4"/>
    </row>
    <row r="13" spans="1:15" s="3" customFormat="1" x14ac:dyDescent="0.3">
      <c r="A13" s="2"/>
      <c r="B13" s="4"/>
      <c r="G13" s="4"/>
      <c r="L13" s="4"/>
    </row>
    <row r="14" spans="1:15" s="3" customFormat="1" x14ac:dyDescent="0.3">
      <c r="A14" s="2"/>
      <c r="B14" s="8" t="s">
        <v>20</v>
      </c>
      <c r="D14" s="4"/>
      <c r="G14" s="4"/>
      <c r="I14" s="4"/>
      <c r="L14" s="4"/>
      <c r="N14" s="4"/>
    </row>
    <row r="15" spans="1:15" s="3" customFormat="1" x14ac:dyDescent="0.3">
      <c r="A15" s="2"/>
      <c r="B15" s="4"/>
      <c r="G15" s="4"/>
      <c r="L15" s="4"/>
    </row>
    <row r="16" spans="1:15" s="3" customFormat="1" x14ac:dyDescent="0.3">
      <c r="A16" s="2"/>
      <c r="B16" s="4" t="s">
        <v>21</v>
      </c>
      <c r="G16" s="4"/>
      <c r="L16" s="4"/>
    </row>
    <row r="17" spans="1:15" s="3" customFormat="1" x14ac:dyDescent="0.3">
      <c r="A17" s="2"/>
      <c r="B17" s="4"/>
      <c r="G17" s="4"/>
      <c r="L17" s="4"/>
    </row>
    <row r="18" spans="1:15" s="3" customFormat="1" x14ac:dyDescent="0.3">
      <c r="A18" s="2"/>
      <c r="B18" s="3" t="s">
        <v>22</v>
      </c>
      <c r="C18" s="3">
        <v>10850</v>
      </c>
    </row>
    <row r="19" spans="1:15" s="3" customFormat="1" x14ac:dyDescent="0.3">
      <c r="A19" s="2"/>
      <c r="B19" s="4" t="s">
        <v>23</v>
      </c>
      <c r="C19" s="11">
        <f>+C18*0.1</f>
        <v>1085</v>
      </c>
      <c r="E19" s="7"/>
      <c r="H19" s="7"/>
      <c r="J19" s="7"/>
      <c r="M19" s="7"/>
      <c r="O19" s="7"/>
    </row>
    <row r="20" spans="1:15" s="3" customFormat="1" x14ac:dyDescent="0.3">
      <c r="A20"/>
      <c r="B20" s="4" t="s">
        <v>24</v>
      </c>
      <c r="C20" s="3">
        <f>+C18+C19</f>
        <v>11935</v>
      </c>
      <c r="D20" s="12">
        <f>+C20/C18-1</f>
        <v>0.10000000000000009</v>
      </c>
    </row>
    <row r="21" spans="1:15" s="3" customFormat="1" x14ac:dyDescent="0.3">
      <c r="A21"/>
    </row>
    <row r="22" spans="1:15" x14ac:dyDescent="0.3">
      <c r="B22" s="8" t="s">
        <v>25</v>
      </c>
    </row>
    <row r="23" spans="1:15" x14ac:dyDescent="0.3">
      <c r="B23" s="8" t="s">
        <v>61</v>
      </c>
    </row>
    <row r="25" spans="1:15" x14ac:dyDescent="0.3">
      <c r="B25" t="s">
        <v>7</v>
      </c>
      <c r="C25" s="8">
        <f>30+(0.6*11935)</f>
        <v>7191</v>
      </c>
      <c r="D25" s="15"/>
    </row>
    <row r="26" spans="1:15" x14ac:dyDescent="0.3">
      <c r="B26" t="s">
        <v>8</v>
      </c>
      <c r="C26" s="8">
        <f>30+(0.75*11935)</f>
        <v>8981.25</v>
      </c>
      <c r="D26" s="15"/>
    </row>
    <row r="27" spans="1:15" x14ac:dyDescent="0.3">
      <c r="B27" t="s">
        <v>9</v>
      </c>
      <c r="C27" s="8">
        <f>30+(0.8*11935)</f>
        <v>9578</v>
      </c>
      <c r="D27" s="15"/>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J44"/>
  <sheetViews>
    <sheetView showGridLines="0" topLeftCell="A4" zoomScale="115" zoomScaleNormal="115" workbookViewId="0">
      <selection activeCell="E9" sqref="E9"/>
    </sheetView>
  </sheetViews>
  <sheetFormatPr baseColWidth="10" defaultRowHeight="14.4" x14ac:dyDescent="0.3"/>
  <cols>
    <col min="2" max="2" width="23.88671875" customWidth="1"/>
    <col min="4" max="4" width="12.109375" customWidth="1"/>
    <col min="7" max="7" width="23.6640625" customWidth="1"/>
    <col min="9" max="9" width="20.109375" customWidth="1"/>
  </cols>
  <sheetData>
    <row r="3" spans="2:10" x14ac:dyDescent="0.3">
      <c r="B3" s="1" t="str">
        <f>+'Planteo Ejercicio'!B3</f>
        <v>EJERCICIO N° 2 - CONSUMO</v>
      </c>
      <c r="C3" s="1"/>
    </row>
    <row r="4" spans="2:10" x14ac:dyDescent="0.3">
      <c r="B4" s="1" t="s">
        <v>1</v>
      </c>
      <c r="C4" s="1"/>
    </row>
    <row r="6" spans="2:10" x14ac:dyDescent="0.3">
      <c r="B6" s="1" t="s">
        <v>3</v>
      </c>
      <c r="C6" s="1"/>
    </row>
    <row r="7" spans="2:10" s="8" customFormat="1" x14ac:dyDescent="0.3">
      <c r="B7" s="16"/>
      <c r="C7" s="17" t="s">
        <v>26</v>
      </c>
      <c r="D7" s="17" t="s">
        <v>27</v>
      </c>
      <c r="E7" s="24" t="s">
        <v>28</v>
      </c>
    </row>
    <row r="8" spans="2:10" s="8" customFormat="1" x14ac:dyDescent="0.3">
      <c r="B8" s="16" t="s">
        <v>29</v>
      </c>
      <c r="C8" s="17">
        <f>+'Res. a)'!C10</f>
        <v>6540</v>
      </c>
      <c r="D8" s="17">
        <f>+'Res. a)'!C11</f>
        <v>8167.5</v>
      </c>
      <c r="E8" s="24">
        <f>+'Res. a)'!C12</f>
        <v>8710</v>
      </c>
    </row>
    <row r="9" spans="2:10" s="8" customFormat="1" x14ac:dyDescent="0.3">
      <c r="B9" s="16" t="s">
        <v>31</v>
      </c>
      <c r="C9" s="18">
        <f>+C11-C8</f>
        <v>651</v>
      </c>
      <c r="D9" s="18">
        <f t="shared" ref="D9:E9" si="0">+D11-D8</f>
        <v>813.75</v>
      </c>
      <c r="E9" s="25">
        <f t="shared" si="0"/>
        <v>868</v>
      </c>
      <c r="G9" s="9"/>
      <c r="H9" s="9"/>
      <c r="I9" s="9"/>
      <c r="J9" s="9"/>
    </row>
    <row r="10" spans="2:10" s="8" customFormat="1" x14ac:dyDescent="0.3">
      <c r="B10" s="16" t="s">
        <v>32</v>
      </c>
      <c r="C10" s="19">
        <f>+C11/C8-1</f>
        <v>9.9541284403669827E-2</v>
      </c>
      <c r="D10" s="19">
        <f>+D11/D8-1</f>
        <v>9.9632690541781477E-2</v>
      </c>
      <c r="E10" s="26">
        <f>+E11/E8-1</f>
        <v>9.9655568312284837E-2</v>
      </c>
      <c r="G10" s="9"/>
      <c r="H10" s="9"/>
      <c r="I10" s="9"/>
      <c r="J10" s="9"/>
    </row>
    <row r="11" spans="2:10" s="8" customFormat="1" x14ac:dyDescent="0.3">
      <c r="B11" s="16" t="s">
        <v>30</v>
      </c>
      <c r="C11" s="17">
        <f>+'Res. a)'!C25</f>
        <v>7191</v>
      </c>
      <c r="D11" s="17">
        <f>+'Res. a)'!C26</f>
        <v>8981.25</v>
      </c>
      <c r="E11" s="24">
        <f>+'Res. a)'!C27</f>
        <v>9578</v>
      </c>
    </row>
    <row r="12" spans="2:10" s="8" customFormat="1" x14ac:dyDescent="0.3"/>
    <row r="13" spans="2:10" s="8" customFormat="1" x14ac:dyDescent="0.3">
      <c r="B13" s="34" t="s">
        <v>33</v>
      </c>
      <c r="C13" s="34"/>
      <c r="D13" s="34"/>
      <c r="E13" s="34"/>
      <c r="F13" s="34"/>
      <c r="G13" s="34"/>
      <c r="H13" s="34"/>
    </row>
    <row r="14" spans="2:10" s="8" customFormat="1" x14ac:dyDescent="0.3">
      <c r="B14" s="34"/>
      <c r="C14" s="34"/>
      <c r="D14" s="34"/>
      <c r="E14" s="34"/>
      <c r="F14" s="34"/>
      <c r="G14" s="34"/>
      <c r="H14" s="34"/>
    </row>
    <row r="15" spans="2:10" s="8" customFormat="1" x14ac:dyDescent="0.3"/>
    <row r="16" spans="2:10" s="8" customFormat="1" x14ac:dyDescent="0.3"/>
    <row r="17" spans="2:10" s="8" customFormat="1" x14ac:dyDescent="0.3">
      <c r="B17" s="16" t="s">
        <v>34</v>
      </c>
      <c r="C17" s="20">
        <v>0.6</v>
      </c>
      <c r="D17" s="20" t="s">
        <v>37</v>
      </c>
      <c r="E17" s="20">
        <v>1085</v>
      </c>
      <c r="F17" s="20">
        <f>+C17*E17</f>
        <v>651</v>
      </c>
    </row>
    <row r="18" spans="2:10" s="8" customFormat="1" x14ac:dyDescent="0.3">
      <c r="B18" s="16" t="s">
        <v>35</v>
      </c>
      <c r="C18" s="20">
        <v>0.75</v>
      </c>
      <c r="D18" s="20" t="s">
        <v>37</v>
      </c>
      <c r="E18" s="20">
        <v>1085</v>
      </c>
      <c r="F18" s="20">
        <f t="shared" ref="F18:F19" si="1">+C18*E18</f>
        <v>813.75</v>
      </c>
    </row>
    <row r="19" spans="2:10" s="8" customFormat="1" x14ac:dyDescent="0.3">
      <c r="B19" s="21" t="s">
        <v>36</v>
      </c>
      <c r="C19" s="22">
        <v>0.8</v>
      </c>
      <c r="D19" s="23" t="s">
        <v>37</v>
      </c>
      <c r="E19" s="23">
        <v>1085</v>
      </c>
      <c r="F19" s="23">
        <f t="shared" si="1"/>
        <v>868</v>
      </c>
      <c r="H19" s="13"/>
      <c r="J19" s="13"/>
    </row>
    <row r="20" spans="2:10" s="8" customFormat="1" x14ac:dyDescent="0.3"/>
    <row r="21" spans="2:10" s="8" customFormat="1" x14ac:dyDescent="0.3">
      <c r="B21" s="34" t="s">
        <v>38</v>
      </c>
      <c r="C21" s="34"/>
      <c r="D21" s="34"/>
      <c r="E21" s="34"/>
      <c r="F21" s="34"/>
      <c r="G21" s="34"/>
      <c r="H21" s="34"/>
    </row>
    <row r="22" spans="2:10" s="8" customFormat="1" x14ac:dyDescent="0.3">
      <c r="B22" s="34"/>
      <c r="C22" s="34"/>
      <c r="D22" s="34"/>
      <c r="E22" s="34"/>
      <c r="F22" s="34"/>
      <c r="G22" s="34"/>
      <c r="H22" s="34"/>
    </row>
    <row r="23" spans="2:10" s="8" customFormat="1" x14ac:dyDescent="0.3"/>
    <row r="24" spans="2:10" s="8" customFormat="1" x14ac:dyDescent="0.3">
      <c r="B24" s="9"/>
      <c r="C24" s="9"/>
      <c r="D24" s="9"/>
      <c r="E24" s="9"/>
      <c r="G24" s="9"/>
      <c r="H24" s="9"/>
      <c r="I24" s="9"/>
      <c r="J24" s="9"/>
    </row>
    <row r="25" spans="2:10" s="8" customFormat="1" x14ac:dyDescent="0.3"/>
    <row r="26" spans="2:10" s="8" customFormat="1" x14ac:dyDescent="0.3"/>
    <row r="27" spans="2:10" s="8" customFormat="1" x14ac:dyDescent="0.3"/>
    <row r="28" spans="2:10" s="8" customFormat="1" x14ac:dyDescent="0.3"/>
    <row r="29" spans="2:10" s="8" customFormat="1" x14ac:dyDescent="0.3">
      <c r="C29" s="13"/>
      <c r="E29" s="13"/>
      <c r="H29" s="13"/>
      <c r="J29" s="13"/>
    </row>
    <row r="30" spans="2:10" s="8" customFormat="1" x14ac:dyDescent="0.3"/>
    <row r="31" spans="2:10" s="8" customFormat="1" x14ac:dyDescent="0.3"/>
    <row r="32" spans="2:10" s="8" customFormat="1" x14ac:dyDescent="0.3"/>
    <row r="33" s="8" customFormat="1" x14ac:dyDescent="0.3"/>
    <row r="34" s="8" customFormat="1" x14ac:dyDescent="0.3"/>
    <row r="35" s="8" customFormat="1" x14ac:dyDescent="0.3"/>
    <row r="36" s="8" customFormat="1" x14ac:dyDescent="0.3"/>
    <row r="37" s="8" customFormat="1" x14ac:dyDescent="0.3"/>
    <row r="38" s="8" customFormat="1" x14ac:dyDescent="0.3"/>
    <row r="39" s="8" customFormat="1" x14ac:dyDescent="0.3"/>
    <row r="40" s="8" customFormat="1" x14ac:dyDescent="0.3"/>
    <row r="41" s="8" customFormat="1" x14ac:dyDescent="0.3"/>
    <row r="42" s="8" customFormat="1" x14ac:dyDescent="0.3"/>
    <row r="43" s="8" customFormat="1" x14ac:dyDescent="0.3"/>
    <row r="44" s="8" customFormat="1" x14ac:dyDescent="0.3"/>
  </sheetData>
  <mergeCells count="2">
    <mergeCell ref="B13:H14"/>
    <mergeCell ref="B21:H2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I42"/>
  <sheetViews>
    <sheetView showGridLines="0" topLeftCell="A7" zoomScale="115" zoomScaleNormal="115" workbookViewId="0">
      <selection activeCell="B23" sqref="B23:D24"/>
    </sheetView>
  </sheetViews>
  <sheetFormatPr baseColWidth="10" defaultRowHeight="14.4" x14ac:dyDescent="0.3"/>
  <cols>
    <col min="2" max="2" width="13.6640625" customWidth="1"/>
    <col min="3" max="3" width="11.44140625" bestFit="1" customWidth="1"/>
    <col min="4" max="4" width="16.6640625" customWidth="1"/>
  </cols>
  <sheetData>
    <row r="3" spans="2:9" x14ac:dyDescent="0.3">
      <c r="B3" s="1" t="str">
        <f>+'Planteo Ejercicio'!B3</f>
        <v>EJERCICIO N° 2 - CONSUMO</v>
      </c>
    </row>
    <row r="4" spans="2:9" x14ac:dyDescent="0.3">
      <c r="B4" s="1" t="s">
        <v>1</v>
      </c>
    </row>
    <row r="6" spans="2:9" x14ac:dyDescent="0.3">
      <c r="B6" s="1" t="s">
        <v>4</v>
      </c>
    </row>
    <row r="7" spans="2:9" s="3" customFormat="1" x14ac:dyDescent="0.3">
      <c r="B7" s="28" t="s">
        <v>42</v>
      </c>
      <c r="C7" s="27"/>
      <c r="D7" s="27"/>
    </row>
    <row r="8" spans="2:9" s="3" customFormat="1" x14ac:dyDescent="0.3">
      <c r="B8" s="7"/>
      <c r="C8" s="7"/>
      <c r="D8" s="7"/>
    </row>
    <row r="9" spans="2:9" s="3" customFormat="1" x14ac:dyDescent="0.3">
      <c r="B9" t="s">
        <v>26</v>
      </c>
      <c r="C9" s="3" t="s">
        <v>51</v>
      </c>
      <c r="D9" s="3" t="s">
        <v>43</v>
      </c>
    </row>
    <row r="10" spans="2:9" s="3" customFormat="1" x14ac:dyDescent="0.3">
      <c r="B10" t="s">
        <v>27</v>
      </c>
      <c r="C10" s="3" t="s">
        <v>52</v>
      </c>
      <c r="D10" s="3" t="s">
        <v>44</v>
      </c>
    </row>
    <row r="11" spans="2:9" s="3" customFormat="1" x14ac:dyDescent="0.3">
      <c r="B11" t="s">
        <v>28</v>
      </c>
      <c r="C11" s="3" t="s">
        <v>53</v>
      </c>
      <c r="D11" s="3" t="s">
        <v>45</v>
      </c>
    </row>
    <row r="12" spans="2:9" s="3" customFormat="1" x14ac:dyDescent="0.3"/>
    <row r="13" spans="2:9" s="3" customFormat="1" x14ac:dyDescent="0.3">
      <c r="B13" s="7" t="s">
        <v>56</v>
      </c>
      <c r="C13" s="7" t="s">
        <v>50</v>
      </c>
      <c r="D13" s="7" t="s">
        <v>46</v>
      </c>
      <c r="G13" s="14"/>
      <c r="H13" s="14"/>
    </row>
    <row r="14" spans="2:9" s="3" customFormat="1" x14ac:dyDescent="0.3">
      <c r="F14" s="7"/>
      <c r="I14" s="7"/>
    </row>
    <row r="15" spans="2:9" s="3" customFormat="1" x14ac:dyDescent="0.3">
      <c r="B15" s="3" t="s">
        <v>47</v>
      </c>
    </row>
    <row r="16" spans="2:9" s="3" customFormat="1" x14ac:dyDescent="0.3">
      <c r="B16" s="3" t="s">
        <v>54</v>
      </c>
    </row>
    <row r="17" spans="2:9" s="3" customFormat="1" x14ac:dyDescent="0.3">
      <c r="G17" s="14"/>
      <c r="H17" s="14"/>
    </row>
    <row r="18" spans="2:9" s="3" customFormat="1" x14ac:dyDescent="0.3">
      <c r="B18" s="3" t="s">
        <v>48</v>
      </c>
      <c r="C18" s="3" t="s">
        <v>49</v>
      </c>
      <c r="F18" s="7"/>
      <c r="I18" s="7"/>
    </row>
    <row r="19" spans="2:9" s="3" customFormat="1" x14ac:dyDescent="0.3">
      <c r="C19" s="14">
        <v>32550</v>
      </c>
    </row>
    <row r="20" spans="2:9" s="3" customFormat="1" x14ac:dyDescent="0.3">
      <c r="G20" s="14"/>
      <c r="H20" s="14"/>
    </row>
    <row r="21" spans="2:9" s="3" customFormat="1" x14ac:dyDescent="0.3">
      <c r="C21" s="29">
        <f>+(23417.5-90)/32550</f>
        <v>0.71666666666666667</v>
      </c>
      <c r="F21" s="7"/>
      <c r="I21" s="7"/>
    </row>
    <row r="22" spans="2:9" s="3" customFormat="1" x14ac:dyDescent="0.3"/>
    <row r="23" spans="2:9" s="3" customFormat="1" x14ac:dyDescent="0.3">
      <c r="B23" s="30" t="s">
        <v>55</v>
      </c>
      <c r="C23" s="30" t="s">
        <v>59</v>
      </c>
      <c r="D23" s="30"/>
    </row>
    <row r="24" spans="2:9" s="3" customFormat="1" x14ac:dyDescent="0.3">
      <c r="B24" s="30" t="s">
        <v>58</v>
      </c>
      <c r="C24" s="30" t="s">
        <v>57</v>
      </c>
      <c r="D24" s="30"/>
    </row>
    <row r="25" spans="2:9" s="3" customFormat="1" x14ac:dyDescent="0.3"/>
    <row r="26" spans="2:9" s="3" customFormat="1" x14ac:dyDescent="0.3">
      <c r="B26" s="3" t="s">
        <v>60</v>
      </c>
    </row>
    <row r="27" spans="2:9" s="3" customFormat="1" x14ac:dyDescent="0.3"/>
    <row r="28" spans="2:9" s="3" customFormat="1" x14ac:dyDescent="0.3"/>
    <row r="29" spans="2:9" s="3" customFormat="1" x14ac:dyDescent="0.3"/>
    <row r="30" spans="2:9" s="3" customFormat="1" x14ac:dyDescent="0.3"/>
    <row r="31" spans="2:9" s="3" customFormat="1" x14ac:dyDescent="0.3"/>
    <row r="32" spans="2:9" s="3" customFormat="1" x14ac:dyDescent="0.3"/>
    <row r="33" s="3" customFormat="1" x14ac:dyDescent="0.3"/>
    <row r="34" s="3" customFormat="1" x14ac:dyDescent="0.3"/>
    <row r="35" s="3" customFormat="1" x14ac:dyDescent="0.3"/>
    <row r="36" s="3" customFormat="1" x14ac:dyDescent="0.3"/>
    <row r="37" s="3" customFormat="1" x14ac:dyDescent="0.3"/>
    <row r="38" s="3" customFormat="1" x14ac:dyDescent="0.3"/>
    <row r="39" s="3" customFormat="1" x14ac:dyDescent="0.3"/>
    <row r="40" s="3" customFormat="1" x14ac:dyDescent="0.3"/>
    <row r="41" s="3" customFormat="1" x14ac:dyDescent="0.3"/>
    <row r="42" s="3" customFormat="1" x14ac:dyDescent="0.3"/>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Planteo Ejercicio</vt:lpstr>
      <vt:lpstr>Res. a)</vt:lpstr>
      <vt:lpstr>Res b)</vt:lpstr>
      <vt:lpstr>Res c)</vt:lpstr>
    </vt:vector>
  </TitlesOfParts>
  <Company>HP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Franco Frontoni</dc:creator>
  <cp:lastModifiedBy>Franco Frontoni</cp:lastModifiedBy>
  <dcterms:created xsi:type="dcterms:W3CDTF">2020-06-28T21:33:42Z</dcterms:created>
  <dcterms:modified xsi:type="dcterms:W3CDTF">2020-10-13T23:34:46Z</dcterms:modified>
</cp:coreProperties>
</file>